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145" windowWidth="13995" windowHeight="3150" activeTab="5"/>
  </bookViews>
  <sheets>
    <sheet name="rok 2008" sheetId="1" r:id="rId1"/>
    <sheet name="rok 2009" sheetId="2" r:id="rId2"/>
    <sheet name="rok 2010" sheetId="3" r:id="rId3"/>
    <sheet name="rok 2011" sheetId="4" r:id="rId4"/>
    <sheet name="rok 2012" sheetId="5" r:id="rId5"/>
    <sheet name="rok 2013" sheetId="6" r:id="rId6"/>
  </sheets>
  <definedNames/>
  <calcPr fullCalcOnLoad="1"/>
</workbook>
</file>

<file path=xl/sharedStrings.xml><?xml version="1.0" encoding="utf-8"?>
<sst xmlns="http://schemas.openxmlformats.org/spreadsheetml/2006/main" count="7171" uniqueCount="2117">
  <si>
    <t xml:space="preserve">R2km, zaver zrychleny, usek 500m na tep, laktat, TFø159/174, V0,5km ∑ 3km </t>
  </si>
  <si>
    <t>klus, unavene, teren 8 km, 42´ TFø137/143, stahovanie nabytku z Kimovskej</t>
  </si>
  <si>
    <t xml:space="preserve">R2,5km, zaver zrychleny, usek 500m na tep, laktat, TFø169/181, V1km ∑ 4km </t>
  </si>
  <si>
    <t>klus, volne, teren 12 km, 1:00´ TFø139/148</t>
  </si>
  <si>
    <t>klus, volne, teren 13 km, 1:03´ TFø138/149</t>
  </si>
  <si>
    <t>svizny fartlek v kopcoch, teren 13 km, 1:02´ TFø157/184</t>
  </si>
  <si>
    <t>Pusťák, klus 17km 1:32´ TFø140/159,</t>
  </si>
  <si>
    <t xml:space="preserve">Volno - regenerácia, Dudince bazén 45´, vírivka 20´, </t>
  </si>
  <si>
    <t xml:space="preserve">VRATNA - POLUDNOVY GRUN R2km,rozcv.2km, pretek 4km=45:31", (up 846m),  V1km  ∑9km, </t>
  </si>
  <si>
    <t>Chata pod Grúňom - Vrátna lanovka - Vrátna parkovisko cca 6km cca 1hod.</t>
  </si>
  <si>
    <t>Slatinské Lazy, cca 6km, cca 2 hod.</t>
  </si>
  <si>
    <t>AutoR</t>
  </si>
  <si>
    <t>Tlač</t>
  </si>
  <si>
    <t>Fin</t>
  </si>
  <si>
    <t>Voľno, plávanie 0,7-0,8km  30´</t>
  </si>
  <si>
    <t>BA</t>
  </si>
  <si>
    <t>Podborová, klus 11km 56´, faajn</t>
  </si>
  <si>
    <t>Pusťák-asfalt, R2km10´, rozcv.3´, abc 12x20msMK, úseky 5x5´ s P1:30" TFmax177, V2km12´</t>
  </si>
  <si>
    <r>
      <t xml:space="preserve">Podborová, klus 15km 1:16´ TFø133/145, </t>
    </r>
  </si>
  <si>
    <t xml:space="preserve">Balkán, klus 10km  54´ TFø130/147, </t>
  </si>
  <si>
    <t>MARTIN R2km,rozcv.2km, pretek draha 5km=18:46", TFø182/190 T3:45", kilaky 3:36,42,46,50,49, V2,5km16'  ∑11km</t>
  </si>
  <si>
    <t>JEDLOVE KOSTOLANY R3km,rozcv.1km, pretek cca 4,5km=17:47" T 3:57, TFø179/187  V3,5km  ∑12km</t>
  </si>
  <si>
    <t>TURCIANSKE TEPLICE R2km,rozcv.1km, pretek do 10km=38:10", TFø181/191, T asi 3:50-52",  V2km  ∑15km</t>
  </si>
  <si>
    <t>klus, volne, teren, kopce 13 km, 1:13´ TFø139</t>
  </si>
  <si>
    <t>Volno, unava, asi pred menzesom</t>
  </si>
  <si>
    <t xml:space="preserve">R2,5km, zaver zrychleny, usek 500m na tep, laktat, TFø168/180, V1km ∑ 4km </t>
  </si>
  <si>
    <t>SLIAČ R2km,rozcv.2km, pretek 8km=33:23", TFø182/189, T4:10", V2km  ∑14km, unava</t>
  </si>
  <si>
    <t>Volno, plan, unava</t>
  </si>
  <si>
    <t>klus, volne, teren 13 km, 1:12´ TFø143/157</t>
  </si>
  <si>
    <t>klus, volne, teren 8 km, 40´ TFø135/150</t>
  </si>
  <si>
    <t>svizny fartlek v kopcoch, teren 13 km, 1:03´ TFø152/170</t>
  </si>
  <si>
    <t>klus, volne, teren 14 km, 1:12´ TFø144/158</t>
  </si>
  <si>
    <t>klus, volne, teren 15 km, 1:18´ TFø144/164</t>
  </si>
  <si>
    <t>Baková, R6,5km36´, rozcv. 4´,abc.,R, úseky 2x2,52km 10:15", 10:05" s P7´, TFø174,174/max182,186, V6,5km37´ ∑19km 2:00´</t>
  </si>
  <si>
    <t>R3km17´, rozcv.,abc,R, useky 11x300m P40", ↑ø1:14", ↓ø58" , celk.ø1:07", TFø147-171/max163-186  V3km15´, ∑ 10km super</t>
  </si>
  <si>
    <t>Volno, burka (trosku aj unava)</t>
  </si>
  <si>
    <t>Volno, malovali sme garaz :) ja sa uz budem snazit trenovat :)</t>
  </si>
  <si>
    <t>R3km17´, rozcv.,abc,R, useky 5x1km(930m) P1:30" 3:53,3:34,3:50,3:35,3:43 TFø164-174/max175-185,celk.maxTF 187! V3km16´, ∑ 12km</t>
  </si>
  <si>
    <t>klus, volne, teren, kopce, zbehy 15 km, 1:19´ TFø143/170</t>
  </si>
  <si>
    <t>Baková-Sliač-Hron, stupňovane cca 15km 1:10´ posl.km 4:10", V1,5km 8´</t>
  </si>
  <si>
    <t>Západ, klus 10km 50´</t>
  </si>
  <si>
    <t>Západ, klus 8km 40´</t>
  </si>
  <si>
    <t>R3km17´, rozcv.,abc,R, usek 2km=8´ TFø166/176, P2´, useky 10xcca1´-1:15" P1´-1:10" TFø155-170/max175-180, V2,5km13´, ∑ 12km</t>
  </si>
  <si>
    <t>Volno, choroba - hrdlo, horucka</t>
  </si>
  <si>
    <t>Volno, choroba - hrdlo, teplota</t>
  </si>
  <si>
    <t>Volno, doliecenie</t>
  </si>
  <si>
    <t>23. Týždeň</t>
  </si>
  <si>
    <t>Pusťák, K3,5km21´, rozcv., abc. 1km, rovinky 12x20-35" s MK1´,V3,5km 20´ ∑11km 1:18´</t>
  </si>
  <si>
    <t>24. Týždeň</t>
  </si>
  <si>
    <t>25. Týždeň</t>
  </si>
  <si>
    <t>klus, volne, teren 8 km, 40´ TFø138/151</t>
  </si>
  <si>
    <t>Hagy, klus, volne, teren 10 km, 55´ TFø137/149</t>
  </si>
  <si>
    <t>Hagy, kopec 9 km, 57´ TFø147/172</t>
  </si>
  <si>
    <t>Hagy, klus, volne, teren 8 km, 45´ TFø134/154</t>
  </si>
  <si>
    <t>Hagy, klus, volne, cesta 8 km, 40´ TFø138/149</t>
  </si>
  <si>
    <t>Hagy,klus, volne, teren 13 km, 1:10´ TFø141/167</t>
  </si>
  <si>
    <t xml:space="preserve">R2km,usek 500m a 300m na tep, laktat, TFø165/177, V1km ∑ 4km </t>
  </si>
  <si>
    <t>ZBOJSKA R2km,rozcv.1km, pretek 5km=20:56", TFø183/189, T4:11", V2km  ∑10km, unava</t>
  </si>
  <si>
    <t>klus, volne, teren 13 km, 1:10´ TFø145/167</t>
  </si>
  <si>
    <t>klus, unavene, teren 6 km, 33´ TFø133/152</t>
  </si>
  <si>
    <t>Volno, burka</t>
  </si>
  <si>
    <t>stupnovane, teren 11 km, 47:30" TFø166/184 T4:19" V1km ∑12km</t>
  </si>
  <si>
    <t>ZNIEV R3km,rozcv.2km, pretek 5,65km=34:42", TFø177/184,s rezervou T6:11", V4km  ∑14km</t>
  </si>
  <si>
    <t>Pusťák, klus 13km 1:10´,</t>
  </si>
  <si>
    <t xml:space="preserve">Západ klus 10km 50´, </t>
  </si>
  <si>
    <t>Pusťák, R2km10´, fartlek 8km44´, v tom úseky 5´,5´,5´,3´,3´,3´,2´,2´,1´,1´s P cca1´, V2km13´, ∑1:10´ 12km</t>
  </si>
  <si>
    <t>klus, volne, teren 14 km, 1:15´ TFø140/154</t>
  </si>
  <si>
    <t>S</t>
  </si>
  <si>
    <t>26. Týždeň</t>
  </si>
  <si>
    <t>stupnovane</t>
  </si>
  <si>
    <t>klus, volne-fajn, teren 10 km, 53´ TFø138/151</t>
  </si>
  <si>
    <t>Volno, plan, pred pretekmi</t>
  </si>
  <si>
    <t>Západ, klus 13km 1:03´ TFø140/152</t>
  </si>
  <si>
    <t>Balkán, klus 9km 54´ TFø128/141</t>
  </si>
  <si>
    <t>Volno, plan, po pretekoch</t>
  </si>
  <si>
    <t>R3km17´, rozcv.,abc,R, useky 10x300m P40", ↑ø1:11", ↓ø57" , celk.ø1:04", TFø153-171/max172-181, 5x100m MK 1´  V3km15´, ∑ 11km fajn</t>
  </si>
  <si>
    <t>Pusťák-asfalt, R2km10´, rozcv.3´, Tempo6,2km=26:45" (1,6+↑1,5+↓1,5+1,6km) TFmax180, V3,5km21´</t>
  </si>
  <si>
    <t xml:space="preserve">T </t>
  </si>
  <si>
    <r>
      <t xml:space="preserve">Kanál, R4km20´ TFø116/136, rozcv., abc.12x30m s MK, rovinky 3x30" TFmax153!!, V3km15´ </t>
    </r>
    <r>
      <rPr>
        <sz val="8"/>
        <color indexed="10"/>
        <rFont val="Arial"/>
        <family val="2"/>
      </rPr>
      <t>TFráno38</t>
    </r>
  </si>
  <si>
    <r>
      <t xml:space="preserve">VRATNA - POLUDNOVY GRUN R2km,rozcv.1km, pretek 4km=45:46", TFø168/177,  V2km  ∑9km, nestupaju tepy! </t>
    </r>
    <r>
      <rPr>
        <sz val="8"/>
        <color indexed="10"/>
        <rFont val="Arial CE"/>
        <family val="0"/>
      </rPr>
      <t>TFráno41</t>
    </r>
  </si>
  <si>
    <t>ZELENE PLESO R2km,rozcv.1km, pretek 7,8km=44:30", TFø177/187,bez rezervy T5:42" ∑11km</t>
  </si>
  <si>
    <t>klus, volne, teren 13 km, 1:09´ TFø136/153</t>
  </si>
  <si>
    <t xml:space="preserve">Zbeh dole, klus, volne 8 km, 52´ </t>
  </si>
  <si>
    <t>klus, unavene, cudne pocity, teren 7km, 40´ TFø cca130</t>
  </si>
  <si>
    <t>klus, volne, teren 12 km, 1:00´ TFø138/158</t>
  </si>
  <si>
    <t>klus, volne, teren 13 km, 1:10´ TFø145/167, ine som nemohla, prezrata</t>
  </si>
  <si>
    <t xml:space="preserve">R1km,stupnovane 500m a 300m na tep, laktat, TFmax167 ∑ 2km </t>
  </si>
  <si>
    <t>R3km16´, rozcv.,abc,R, usek 2km=8´ TFø156/172, P2´, useky 8x1:10" s MK 1:10" TFø152-168/max172-182, V3km15´, ∑12km super</t>
  </si>
  <si>
    <t>Hron, klus volne 18km 1:30´ TFø137/149</t>
  </si>
  <si>
    <t>ZNIEV R2km,rozcv.2km, pretek 5,65km=34:20", TFø177/181,kráčanie!, T6:04", V4km  ∑13km</t>
  </si>
  <si>
    <t>Hron, klus volne 17km 1:27´ TFø134/145</t>
  </si>
  <si>
    <t>27. Týždeň</t>
  </si>
  <si>
    <t>28. Týždeň</t>
  </si>
  <si>
    <t>29. Týždeň</t>
  </si>
  <si>
    <t>Voľno - chorá! Teplota!</t>
  </si>
  <si>
    <t>Voľno - chorá! Doliečenie.</t>
  </si>
  <si>
    <t>Šmarna Gora, R3km, vkladané úseky, V1km cca 40´</t>
  </si>
  <si>
    <t>Voľno - únava, spánok 14hod.</t>
  </si>
  <si>
    <t>Celje, klus 2,5km 13´</t>
  </si>
  <si>
    <t>Pusťák, Západ, klus voľne, 18km 1:40´,</t>
  </si>
  <si>
    <t>Pusťák, klus voľne 9km 53´</t>
  </si>
  <si>
    <t>Volno - plan, pred pretekmi</t>
  </si>
  <si>
    <t xml:space="preserve">R </t>
  </si>
  <si>
    <t xml:space="preserve">R2,5km13´, rozcv., useky 4:30", 2´, 1:20" s P30",TFø156/167, ø162/174 a ø168/179  V2,5km13´, ∑ 7km </t>
  </si>
  <si>
    <t xml:space="preserve">R1km,stupnovane 800m na tep, laktat, TFmax150, V200m ∑ 2km </t>
  </si>
  <si>
    <t xml:space="preserve">R1km,stupnovane 800m na tep, laktat, TFmax164, V200m ∑ 2km </t>
  </si>
  <si>
    <t>MARTINSKE HOLE R3km,rozcv.2km, pretek 8km=38:27", TFø173/183, T4:48", V4km  ∑17km</t>
  </si>
  <si>
    <t>ONDRASOVA  R3km,rozcv.2km, pretek 3,140km=11:47", TFø172/182, T3:45", V2km  ∑10km, 19:00 bazen 15´</t>
  </si>
  <si>
    <t>klus, volne, teren 16 km, 1:22´ TFø143/151, fajn, 18:30 bazen 15´</t>
  </si>
  <si>
    <t>R3km15´, abc12x30msMK, 12+4xRsMK, TFmax171, V3km, ∑ 9km, 17:30 bazen 15´</t>
  </si>
  <si>
    <t>Pusty Hrad R3km15´, rozcv.,abc,R, useky ↑ 10x1´ s MK40" TFø142-173/max162-179 ∑16:15", P2´, ↓6x1´ s MK30" TFø156-171/max171-175 ∑9:20" (2,6km), V2km12´, 18:30 bazen 15´</t>
  </si>
  <si>
    <t>ZVOLEN, Beh oslobodenia, Fartlek7km, pretek 1,4km=4:46", TFø171/179, T3:27", V3,5km19´</t>
  </si>
  <si>
    <t xml:space="preserve">R4,5km23´, useky 4:30", 1:40", 1:00" s P50",TFø163/173, ø159/173 a ø156/170  V2,5km13´, ∑ 9km </t>
  </si>
  <si>
    <t>VRATNA - POLUDNOVY GRUN R3km,rozcv.1km, pretek 4km=43:11", TFø174/181, T10:47", V2,5km  ∑11km, nestupaju tepy!</t>
  </si>
  <si>
    <t>POHRONSKA POLHORA R2,5km,rozcv.1km, pretek 10,3km=38:19", TFø171/180, T3:43", V2km  ∑16km, 16:00 bazen 20´, nestupaju tepy!</t>
  </si>
  <si>
    <t>Balkán, klus 3km 20´. Bolesti</t>
  </si>
  <si>
    <t>Pusťák, klus 8km 47´</t>
  </si>
  <si>
    <t>Donovaly, klus 12km 1:25´</t>
  </si>
  <si>
    <t>Donovaly, cca 5km 2hod.</t>
  </si>
  <si>
    <t>Donovaly, cca 4km 1:30´</t>
  </si>
  <si>
    <t>Balkán, klus 9km 51´. Zrútili lávku cez Slatinu!!! Nemám ako chodiť na Pusťák!!!</t>
  </si>
  <si>
    <t>stacbic, 27km 1:00´,</t>
  </si>
  <si>
    <t>Zv,klus domov 2km 14´</t>
  </si>
  <si>
    <t>Pusťák, klus 16km 1:30´</t>
  </si>
  <si>
    <t xml:space="preserve">klus, volne, teren 14 km, 1:15´ TFø133/146, fajn, </t>
  </si>
  <si>
    <t>klus, volne, cesta 8km, 40´ TFø135/147</t>
  </si>
  <si>
    <t>R2km10´, rozcv.,abc,R, useky 3x(780-250-250m) P3´(1´- 40") 780m: 2:45" TFø159/171, 2:38" TFø162/176, 2:33" TFø167/179, V2km12´, ∑ 9km</t>
  </si>
  <si>
    <t>30. Týždeň</t>
  </si>
  <si>
    <t>31. Týždeň</t>
  </si>
  <si>
    <t>Volno - unava, zrejme teplota</t>
  </si>
  <si>
    <t>Volno - teplota 37,2 !!! Liecenie, cesta do ZV-BA</t>
  </si>
  <si>
    <t>Volno - cesta Zell am Harmersbach</t>
  </si>
  <si>
    <t>FOLKUSOVA R3km,rozcv.1km, pretek 7km=22:52", TFø168/174, V2km  ∑13km, nestupaju tepy!</t>
  </si>
  <si>
    <t>klus, volne, teren 15 km, 1:14´ TFø140/154</t>
  </si>
  <si>
    <t>Pusťák, klus 14km, 1:20´</t>
  </si>
  <si>
    <t>klus, volne, teren 12 km, 1:00´ TFø138/153</t>
  </si>
  <si>
    <t>klus, volne az unavene, cesta 8 km, 43´ TFø133 - zrejme v teplote</t>
  </si>
  <si>
    <t>Zell - fartlek na trati cca 10 km 60´ TFø142/175</t>
  </si>
  <si>
    <t xml:space="preserve">R2km,abc., R.,useky 600m a 300m na tep, laktat, TFmax164, V1km ∑ 4,5km </t>
  </si>
  <si>
    <t>klus, volne, cesta 4 km, 20´ TFø123/131, burka</t>
  </si>
  <si>
    <t>Volno - plan, stahovanie, BALKAN</t>
  </si>
  <si>
    <r>
      <t xml:space="preserve">Voľno, unava, </t>
    </r>
    <r>
      <rPr>
        <sz val="8"/>
        <color indexed="10"/>
        <rFont val="Arial"/>
        <family val="2"/>
      </rPr>
      <t xml:space="preserve"> TFráno42</t>
    </r>
  </si>
  <si>
    <t xml:space="preserve">klus 4,5km 22´, </t>
  </si>
  <si>
    <t>Volno - cesta dom</t>
  </si>
  <si>
    <t xml:space="preserve">Balkán, R2km10´, rozcv., abc.12x30m s MK, rovinky 10x30" s MK 40-50", úsek 4´ TFø161/168, abc.12x30m s MK, V3,5km19´ </t>
  </si>
  <si>
    <t>Volno - plan, cesta do Rakúska</t>
  </si>
  <si>
    <t xml:space="preserve">R1,5km,úsek 0,5km, V0,5km ∑2,5km </t>
  </si>
  <si>
    <t>TELFES IM STUBAI (AUT), ME v behu do vrchu. R2km,rozcv.1,5km, pretek 9,4km/up940m=1:01,41", TFø169/181, 21.miesto, hura :)</t>
  </si>
  <si>
    <t>km za týždeň (priemer)</t>
  </si>
  <si>
    <t>km za mesiac (priemer)</t>
  </si>
  <si>
    <t xml:space="preserve">klus, volne, mix, 16 km, 1:20´ TFø137/153, fajn, </t>
  </si>
  <si>
    <t>Volno - este unava, vybalovanie</t>
  </si>
  <si>
    <t>Volno - stehno!!! Bazén Vyhne 30´</t>
  </si>
  <si>
    <t xml:space="preserve">Pusťák R2,5km13´, rozcv.,abc,R, usek 2km=7:32" TFø166/175, P4´, useky 13x1´ s P45-55", TFø145-163/max171-173, V4,5km23´ ∑14km, </t>
  </si>
  <si>
    <t xml:space="preserve">Pusťák R2,5km13´, rozcv.,abc,R, usek 2km=7:30" TFø165/175, P3´, useky↑10x1´s P45-55", P3´, 5xRsMK, V2,5km16´ ∑12km, Bazén Vyhne 20´ </t>
  </si>
  <si>
    <t>ZELL AM HARMERSBACH - ME v behu do vrchu. R2km,rozcv.1km, pretek 8,75km=43:27",TFø177/189, T4:57", 22.miesto, vitazka40:00",KatkaBeresova16.miesto42:58", V2km ∑16km</t>
  </si>
  <si>
    <t>R4km21´, rozcv.,abc,R, usek kopec 2,1km=9´ TFø166/174, P2´, 7x60"(300m) a 5x40"(200m) s P1´, V4km19´ ∑ 14km</t>
  </si>
  <si>
    <t>Voľno - doliečenie</t>
  </si>
  <si>
    <t>Voľno - znovu teplota!!!</t>
  </si>
  <si>
    <t>Osrblie, fartlek 19km 1:20´, umelý sneh.</t>
  </si>
  <si>
    <t>doma - step 1hod.</t>
  </si>
  <si>
    <t>Donovaly - cvičenie 30´</t>
  </si>
  <si>
    <t>Bazén Patria, 30´ 1km, prepočet cca 6km</t>
  </si>
  <si>
    <t>Fuggerov Dvor, plávanie 45´1km, prepočet 8km</t>
  </si>
  <si>
    <t>Žilina, plávanie 50´ cca 1,2km prepočet 10km</t>
  </si>
  <si>
    <t>Patria,plávanie 40min. 1km, prepočet cca 8km</t>
  </si>
  <si>
    <t>Bazén Patria, 45´ 1km, prepočet cca 8km</t>
  </si>
  <si>
    <r>
      <t xml:space="preserve">Pusťák, K2km11´, tempo 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2,7km 15:50" TFø174/184, V5,5km 33´ ∑11km 1:04´</t>
    </r>
  </si>
  <si>
    <t>Voľno - menzes, bolesti</t>
  </si>
  <si>
    <t>Donovaly, Bully - cca 8km 2:30´</t>
  </si>
  <si>
    <t>Voľno - Detva</t>
  </si>
  <si>
    <t>Pusťák, klus 15km 1:22´,</t>
  </si>
  <si>
    <t>Donovaly, klus 12km 1:05´</t>
  </si>
  <si>
    <t>Pusťák, klus 10km 55´</t>
  </si>
  <si>
    <t>Balkán, Západ - klus 14km 1:12´, dážď</t>
  </si>
  <si>
    <t>Podborová, klus 12km 1:06´,</t>
  </si>
  <si>
    <t>Podborová, stupňovane cca 11,5km 52´, V2,5km 14´ ∑1:08´ 14km</t>
  </si>
  <si>
    <t>Pusťák, R3km15´, rovinky 40´ v tom cca 30xR s MK, V 3km 17´, ∑1:12´ 13km</t>
  </si>
  <si>
    <t>Podborová, klus 13km 1:05´,</t>
  </si>
  <si>
    <t>Osrblie, fartlek 19km 1:20´, umelý+čerstvý sneh.</t>
  </si>
  <si>
    <t>Donovaly, bežky+cvičenie cca 34´</t>
  </si>
  <si>
    <t>Pr.</t>
  </si>
  <si>
    <t xml:space="preserve">Balkán, Fartlek 4km </t>
  </si>
  <si>
    <t>BREZNO, MSsAZ v krose, R3km15´, abc.R 2,5km, pretek 4,5km=15:50" TFø177/181, V3km18´,</t>
  </si>
  <si>
    <t>CHRENOVEC-BRUSNO R2km,rozcv.2km, pretek 8,3km=31:03", TFø177/182, T3:44", v tom 5km=18:07" TFø175/180 T3:37", V2km  ∑14km</t>
  </si>
  <si>
    <t xml:space="preserve">R2km,abc., R.,useky 500m a 300m na tep, laktat, TFmax173, V0,5km ∑ 4km </t>
  </si>
  <si>
    <t>klus, volne, mix 17,5 km, 1:32´ TFø136/149</t>
  </si>
  <si>
    <t>klus, volne az unavene, mix  14km, 1:10´ TFø135/146</t>
  </si>
  <si>
    <t>32. Týždeň</t>
  </si>
  <si>
    <t>33. Týždeň</t>
  </si>
  <si>
    <t>Volno, teplota!!!</t>
  </si>
  <si>
    <t>klus, volne,super, mix  15,5km 1:24´ TFø137/152</t>
  </si>
  <si>
    <t>klus, unavene 8km 40´ TFø129/143</t>
  </si>
  <si>
    <t>PRUSKE-VRSATEC R2km,rozcv.2km, pretek 8,7km=46:47",T5:22",V5km25´  ∑18km, trable so žalúdkom</t>
  </si>
  <si>
    <t>SKLABINA R3km,rozcv.1km, pretek 10,6km=42:35", TFø168/182, T4:01", v tom 5km=20:38"TFø162/170, 5km=19:18"TFø174/179, 10km=39:57"TFø168/179, V2km  ∑16km</t>
  </si>
  <si>
    <t>Pusťák, klus 14km 1:21´ TFø136/153</t>
  </si>
  <si>
    <t>Balkán, klus 10km 54´ TFø124/135</t>
  </si>
  <si>
    <t>KYSUCKE NOVE MESTO R2,5km,rozcv.2,5km, pretek 10km=37:28", TFø175/186, T3:45", v tom 5km=18:44"TFø171/179, 5km=18:44"TFø180/186, V2km  ∑17km</t>
  </si>
  <si>
    <t>34. Týždeň</t>
  </si>
  <si>
    <t>35. Týždeň</t>
  </si>
  <si>
    <t>Voľno - únava, nevyspatá</t>
  </si>
  <si>
    <t>Pusťák, klus 16km 1:25´</t>
  </si>
  <si>
    <t>Pusťák, klus 14km, 1:13´</t>
  </si>
  <si>
    <r>
      <t xml:space="preserve">Balkán, R2km10´, rozcv., abc.12x30m s MK, rovinky 22x30" s MK 40-50", abc.12x30m s MK, TFmax173, V3km15´ Vírivka 30´, </t>
    </r>
    <r>
      <rPr>
        <sz val="8"/>
        <color indexed="10"/>
        <rFont val="Arial"/>
        <family val="2"/>
      </rPr>
      <t>TFráno39</t>
    </r>
  </si>
  <si>
    <t>Volno - som nestihla</t>
  </si>
  <si>
    <t>Volno - hrozna svalovka!!!</t>
  </si>
  <si>
    <t>Tura</t>
  </si>
  <si>
    <t>36. Týždeň</t>
  </si>
  <si>
    <t xml:space="preserve">klus, volne, mix, 16 km, 1:23´ TFø134/145, fajn, </t>
  </si>
  <si>
    <t xml:space="preserve">klus, volne, mix, 16 km, 1:23´ TFø136/151, fajn, </t>
  </si>
  <si>
    <t>Králová - klus,  ↑8,5km 46´ TFø146/164, ↓8,5km 37:30" TFø141/151, ∑17km 1:23:30", fajn</t>
  </si>
  <si>
    <t>R3km16´, rozcv.,abc,R, rovinky 10x100-120m s MK, P3´, usek 1km cca 3:40" TFø161/174, V4km20´ ∑ 11km</t>
  </si>
  <si>
    <t>PRUSKE-VRSATEC R2km,rozcv.1km, pretek 8,7km=44:42", TFø171/179, T5:08",s rezervou, rano zle od zaludka, V2km14´  ∑14km</t>
  </si>
  <si>
    <t xml:space="preserve">klus, volne, cesta 16 km, 1:23´ TFø134/145, fajn, </t>
  </si>
  <si>
    <t>R4km20´, rozcv.,abc,R, useky 10(6+4)x300m s P1´ cca 6x58" P3´ 4x54" P3´ 5x170m s P1´ TFmax175, V3,5km20´ ∑ 12km, zase trosku krce lytka</t>
  </si>
  <si>
    <t xml:space="preserve">klus, pomalicky 10 km, 55´ TFø129/144 hruuza :-) </t>
  </si>
  <si>
    <t>Voľno - práca</t>
  </si>
  <si>
    <t>Voľno - SVADBA :)</t>
  </si>
  <si>
    <t>Pusťák, klus svižne 14km 1:13´ TFø141/160,</t>
  </si>
  <si>
    <r>
      <t xml:space="preserve">Pusťák, K2km10´, tempo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2,7km 16:17" TFø176/186, P3´, </t>
    </r>
    <r>
      <rPr>
        <sz val="10"/>
        <rFont val="Wingdings"/>
        <family val="0"/>
      </rPr>
      <t>ø</t>
    </r>
    <r>
      <rPr>
        <sz val="8"/>
        <rFont val="Arial"/>
        <family val="2"/>
      </rPr>
      <t xml:space="preserve"> 3km 15´, tom 6xR, V2km 11´ ∑10km 58´</t>
    </r>
  </si>
  <si>
    <t>Tatry-Vysoká, turistika: žel.st.Popradske Pleso - Vysoká a späť, 6,5hod.,  no kopec srandy a strachu :)</t>
  </si>
  <si>
    <t xml:space="preserve">klus, so svalovkou na stehnach, 14,5km, 1:20´ TFø117/130 </t>
  </si>
  <si>
    <t>Hron, klus volne 18km 1:32´ TFø137/149, fajn</t>
  </si>
  <si>
    <t>Hron, klus volne 16km 1:21´ TFø137/151</t>
  </si>
  <si>
    <t>Králiny, fartlek 20km 1:36´</t>
  </si>
  <si>
    <t>Králiky, fartlek 14km 1:08´</t>
  </si>
  <si>
    <t>Hron, klus 8km 45´</t>
  </si>
  <si>
    <t>Voľno, po diske..., nákupy</t>
  </si>
  <si>
    <t>Západ, klus 12km 1:00´, klobásy...</t>
  </si>
  <si>
    <t>Donovaly, zač. fartlek 13km 1:01´</t>
  </si>
  <si>
    <t>Donovaly, fartlek 19km 1:35´</t>
  </si>
  <si>
    <t>Donovaly, fartlek 20km 1:42´, bolesť hrdlo, možno angína</t>
  </si>
  <si>
    <t>Donovaly, voľne10km 53´, bolesť hrdlo, možno teplota</t>
  </si>
  <si>
    <t>Donovaly, fartlek 16km 1:15´, bolesť hrdlo</t>
  </si>
  <si>
    <t>Tréningový denník 2011</t>
  </si>
  <si>
    <t>Donovaly, fartlek 11km 55´, bolesť hrdlo</t>
  </si>
  <si>
    <t>Voľno - brucho, hlava</t>
  </si>
  <si>
    <t>Podborka, klus 15km 1:22´, fajn</t>
  </si>
  <si>
    <t xml:space="preserve">klus, este stale svalovka, 15km, 1:16´ TFø129/136 </t>
  </si>
  <si>
    <t>R3km15´, rozcv.,abc,R, useky 4x1,55km s P2´, 6:13" TFø164/172, 5:02" TFø164/173, 6:06" TFø170/178, 4:57" TFø167/178, V2km13´ ∑ 12km, bolest p.stehna!!!</t>
  </si>
  <si>
    <t xml:space="preserve">klus, pomaly 15km, 1:19´ TFø134/149, bolest p. stehna! </t>
  </si>
  <si>
    <t xml:space="preserve">klus, svizne 17km, 1:24´ TFø138/148, fajn, </t>
  </si>
  <si>
    <t>R3km16´, rozcv.,abc,R, useky 4´ 3´ 2´ 1´ s P1´ TFø156/168, TFø161/173, TFø160/175, TFø157/175, V6km33´ ∑ 13km, p.stehno</t>
  </si>
  <si>
    <t>Voľno - únava, zima</t>
  </si>
  <si>
    <t>klus, pomaly 4km, 24´ hrozna bolest stehien, nedalo sa</t>
  </si>
  <si>
    <t>Volno - doliecenie p. stehna</t>
  </si>
  <si>
    <t xml:space="preserve">R2km, rozcv. useky 2´a 1:40" na tep, laktat, TFmax175, V1km ∑ 4km </t>
  </si>
  <si>
    <r>
      <t xml:space="preserve">Pusťák, K2km10´, abc. 1km, tempo </t>
    </r>
    <r>
      <rPr>
        <sz val="8"/>
        <rFont val="Wingdings 3"/>
        <family val="1"/>
      </rPr>
      <t>_</t>
    </r>
    <r>
      <rPr>
        <sz val="8"/>
        <rFont val="Wingdings"/>
        <family val="0"/>
      </rPr>
      <t>öø</t>
    </r>
    <r>
      <rPr>
        <sz val="8"/>
        <rFont val="Wingdings 3"/>
        <family val="1"/>
      </rPr>
      <t>_</t>
    </r>
    <r>
      <rPr>
        <sz val="6.8"/>
        <rFont val="Arial"/>
        <family val="2"/>
      </rPr>
      <t xml:space="preserve"> </t>
    </r>
    <r>
      <rPr>
        <sz val="8"/>
        <rFont val="Arial"/>
        <family val="2"/>
      </rPr>
      <t>cca 7km 30:40" TFø?/?, V2km11´ ∑12km 1:12´</t>
    </r>
  </si>
  <si>
    <t>RAZTOCNO R2km10´,rozcv.1,5km, pretek 6,2km=21:24", TFø172/185, T3:27", V1,5km  ∑11km, super :)</t>
  </si>
  <si>
    <t xml:space="preserve">R2km 12´ TFø118/140 </t>
  </si>
  <si>
    <t>BIELY POTOK R2,5km13´,rozcv.1,5km, pretek 3km=10:03", TFø167/175, T3:21", V2km  ∑9km, tuha po vcerajsku</t>
  </si>
  <si>
    <t>Pusty hrad, R4km20´, rozcv.,abc,R,  kopce 18x30" s P30" - vsetko do kopca 2,7km, V5km25´ ∑13km, 18:00 Bazen 20´, TF rano 41</t>
  </si>
  <si>
    <t>Pusty hrad, R3km16´, rozcv.,abc,R, useky 4x4:30" s P1´ TFø155/166, TFø160/170, TFø164/172, TFø164/174, V4km21´ ∑12km, TF rano 40</t>
  </si>
  <si>
    <t xml:space="preserve">Pusty hrad, klus, volne, 10km 52´ TFø134/148, </t>
  </si>
  <si>
    <t>Hron, klus 9,5km 46´ TFø142/155,</t>
  </si>
  <si>
    <t>Pusťák, klus 11km 59´ TFø147/166,</t>
  </si>
  <si>
    <t xml:space="preserve">BANSKÁ ŠTIAVNICA, R2,5km,rozcv.2km, pretek 6km=24:31", TFø181/186, T4:05", V3km  ∑14km, </t>
  </si>
  <si>
    <t xml:space="preserve">Balkán, Západ, voľne 11km 57´, </t>
  </si>
  <si>
    <t>Pusty hrad, klus, volne 16 km, 1:27´ TFø132/155, spadla som, 17:30 Bazen 20´</t>
  </si>
  <si>
    <t>Pusty hrad, klus, volne, 10km 52´ TFø135/154, 18:00 Bazen 20´</t>
  </si>
  <si>
    <t>Pusty hrad, R3km16´, rozcv.,abc,R,  kopce 21x20-25" s MK35-40" - vsetko do kopca 2,7km, V4,5km24´ ∑12km, TF rano 43</t>
  </si>
  <si>
    <t xml:space="preserve">Pusty hrad, klus, volne, 18km 1:35´ TFø137/158, </t>
  </si>
  <si>
    <t>ŽIARSKA DOLINA  R3km16´,rozcv.2km, pretek 3km=30:26", TFø174/178, T10:09", V3km  ∑11km</t>
  </si>
  <si>
    <t>Volno - unava</t>
  </si>
  <si>
    <t xml:space="preserve">Pusty hrad, R3km15´, rozcv.,abc,R, usek cca 2km=7:12" TFø164/173, P2´, useky 2x5x1´ s P1´ (P2´) TFmax173, V4km22´ ∑ 13km, </t>
  </si>
  <si>
    <t xml:space="preserve">Pusty hrad, klus, volne, 9km 50´ TFø133/149, </t>
  </si>
  <si>
    <t>Voľno - po preteku</t>
  </si>
  <si>
    <t>OŠČADNICA-VEĽKA RAČA  R2km12´,rozcv.2km, pretek 6,1km=37:17", 6:07", V2km,</t>
  </si>
  <si>
    <t>Hron, klus 10km 52´</t>
  </si>
  <si>
    <r>
      <t xml:space="preserve">Pusťák, R2km11´,abc,R 2km, </t>
    </r>
    <r>
      <rPr>
        <sz val="8"/>
        <rFont val="Wingdings"/>
        <family val="0"/>
      </rPr>
      <t>öø</t>
    </r>
    <r>
      <rPr>
        <sz val="8"/>
        <rFont val="Arial"/>
        <family val="2"/>
      </rPr>
      <t>5,5km 26´ (16:20"+9:50"), V2km12´ ∑11km, 1:02´</t>
    </r>
  </si>
  <si>
    <t>TAJOV, R2,5km13´,rozcv.2km, pretek 10,3km=51:07" (25:44"+25:23"), 4:57", V2km,</t>
  </si>
  <si>
    <t>Pusťák, R2km12´, rozcv, abc,R 1km, úseky 2x2´s MK, V2km10´ ∑6km, 40´</t>
  </si>
  <si>
    <t>BB-Šachtičky-Pansky diel, klus 12km/+580m 1:20´</t>
  </si>
  <si>
    <t xml:space="preserve">Pusty hrad, klus, volne, 17km 1:29´ TFø131/151, prejedla som sa na obed... </t>
  </si>
  <si>
    <t>37. Týždeň</t>
  </si>
  <si>
    <t>38. Týždeň</t>
  </si>
  <si>
    <t xml:space="preserve">R1,5km,abc., R.,useky 1:20", 2´, 2:30" s P20" TFmax173, V1km ∑4km </t>
  </si>
  <si>
    <t xml:space="preserve">R2km 11´ TFø122/140 </t>
  </si>
  <si>
    <t xml:space="preserve">Pusty hrad, klus, volne, 15km 1:20´ TF?, </t>
  </si>
  <si>
    <t>GERLACHOV-SLIEZSKY DOM R1km,rozcv.1km, pretek 8,4km=51:39", TFø176/181, T6:09", do Polianky 15:40", potom 36´, V9km  ∑19km</t>
  </si>
  <si>
    <t>BANSKA ŠTIAVNICA  R2km10´,rozcv.1km, pretek 10km=36:23", TFø174/181, T3:47"(9,6km), V2km  ∑15km</t>
  </si>
  <si>
    <t>39. Týždeň</t>
  </si>
  <si>
    <t>svizne, 19km 1:36´ TFø138/156, vecer som zjedla chipsy...parada nasledujuce dva dni</t>
  </si>
  <si>
    <t>Volno - zle od zaludka, chvilu teplota 38 C</t>
  </si>
  <si>
    <t>Volno - este doliecenie, slabost</t>
  </si>
  <si>
    <t>Volno - unava, plan</t>
  </si>
  <si>
    <t>R2km 12´ TFø118/136</t>
  </si>
  <si>
    <t xml:space="preserve">Pusty hrad, klus, volne, 8km 50´zle od zaludka, domov som dokracala </t>
  </si>
  <si>
    <t>Pusty hrad, R2,5km13´, rozcv.,abc,R,  rovinky 22x30" (9+8↑+5) s MK 1´, P2´, TFmax 172, V1,5km ∑8km</t>
  </si>
  <si>
    <t>R1,2km 8´ , usek 2´ TFmax159, V1´</t>
  </si>
  <si>
    <r>
      <t xml:space="preserve">Pusťák, klus 11km 1:01´ TFø128/148, </t>
    </r>
    <r>
      <rPr>
        <sz val="8"/>
        <color indexed="10"/>
        <rFont val="Arial"/>
        <family val="2"/>
      </rPr>
      <t>TFráno45</t>
    </r>
  </si>
  <si>
    <t>Podborová, 14km 1:10´, fajn</t>
  </si>
  <si>
    <t>stacbic, 10km 25´ (prepočet 5km), cvičenie-posil.15´</t>
  </si>
  <si>
    <t>Voľno - únava, poobede teplota 37,4!!!</t>
  </si>
  <si>
    <t>stacbic, voľne 15km 35´</t>
  </si>
  <si>
    <t xml:space="preserve">stacbic, 22km 50´ (prepočet 11km), </t>
  </si>
  <si>
    <r>
      <t xml:space="preserve">Sliač, klus 20km 1:50´ TFø137/149, </t>
    </r>
    <r>
      <rPr>
        <sz val="8"/>
        <color indexed="10"/>
        <rFont val="Arial"/>
        <family val="2"/>
      </rPr>
      <t xml:space="preserve"> TFráno48</t>
    </r>
  </si>
  <si>
    <t>Voľno - únava, menzes</t>
  </si>
  <si>
    <t>Voľno - plán, cesta ITA, Campodolcino</t>
  </si>
  <si>
    <t>Motta, K4km30´, rozcv., abc., úseky 5x1´s MK1´, V1km6´</t>
  </si>
  <si>
    <t>Pusťák, R2km10´, abc12x30msMK, úsek cca 1km 3:30",P3´, rovinky ↑↓10x25"sMK35", V1km6´</t>
  </si>
  <si>
    <t>Campodolcino, R1,5km7´, R, úsek 2´, V1km5´,</t>
  </si>
  <si>
    <t>Voľno - cesta dom z ITA</t>
  </si>
  <si>
    <t>ZVOLEN R2km,rozcv.2km, pretek 5km=17:11", TFø173/183, T3:26", hore 9:03"TFø166/176, dole 8:08"TFø180/183, V2,5km  ∑12km,   17:30 BAZEN 20´</t>
  </si>
  <si>
    <t>Pusty hrad, klus, volne, 18km 1:35´ TFø137/155,. 18:00 BAZEN 20´</t>
  </si>
  <si>
    <r>
      <t xml:space="preserve">Voľno - plán, </t>
    </r>
    <r>
      <rPr>
        <sz val="8"/>
        <color indexed="10"/>
        <rFont val="Arial"/>
        <family val="2"/>
      </rPr>
      <t>TFráno39</t>
    </r>
  </si>
  <si>
    <t xml:space="preserve">Pusťák, klus 13km 1:12´ TFø138/155, </t>
  </si>
  <si>
    <t>Pusty Hrad, R2,5km, stupnovane cca 7-8km=33:20", TFø162/177, v tom zaver hore 2,7km 14:36" TFø171/177, V4,5km  ∑14km,   TF rano 41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</si>
  <si>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</si>
  <si>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</si>
  <si>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</si>
  <si>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</si>
  <si>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</si>
  <si>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</si>
  <si>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</si>
  <si>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</si>
  <si>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</si>
  <si>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</si>
  <si>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</si>
  <si>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</si>
  <si>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SPOLU:</t>
  </si>
  <si>
    <t>Pusty hrad, R2,5km13´, rozcv.,abc,R,  rovinky 16x25" (11+5) s MK 1´, P2´, TFmax 169, V3km ∑8km</t>
  </si>
  <si>
    <t xml:space="preserve">Hron, klus, volne, 8km 44´ TFø128/137, </t>
  </si>
  <si>
    <t>40. Týždeň</t>
  </si>
  <si>
    <t>Pusťák, R2km, abc.0,5km, K4,5km 25´ TFø135/147</t>
  </si>
  <si>
    <t>Pusťák, túra 7km cca 1,5-2hod.</t>
  </si>
  <si>
    <t>TOPOĽČIANKY, R3km, rozcv.2km, pretek 12km=47:24" TFø176/184, kolá 15:35"(+10") TFø171/179, 15:50" TFø178/180, 15:50" TFø180/184, V4km</t>
  </si>
  <si>
    <t>41. Týždeň</t>
  </si>
  <si>
    <t>42. Týždeň</t>
  </si>
  <si>
    <t>Treningovy dennik 2008</t>
  </si>
  <si>
    <t>Od:</t>
  </si>
  <si>
    <t>Do:</t>
  </si>
  <si>
    <t>Počet dní:</t>
  </si>
  <si>
    <t xml:space="preserve"> =</t>
  </si>
  <si>
    <t>km za rok /SPOLU/</t>
  </si>
  <si>
    <t>43. Týždeň</t>
  </si>
  <si>
    <t xml:space="preserve">Hron, klus, volne, 12km 60´ TFø128/149, cesta do BA </t>
  </si>
  <si>
    <t>Crans Montana, klus, 8km 48´, TFø121/152</t>
  </si>
  <si>
    <t xml:space="preserve">Hron, klus, volne, 18km 1:34´ TFø137/151, </t>
  </si>
  <si>
    <t xml:space="preserve">Hron, klus, volne, 10km 52´ TFø136/145, </t>
  </si>
  <si>
    <t>ŠACHTIČKY, R2,5km, pretek cca 3km 12:50", V12km 60´ ∑18km 1:32´</t>
  </si>
  <si>
    <t>Balkán, Západ, klus voľne 11km 61´</t>
  </si>
  <si>
    <t>Voľno - únava, plán</t>
  </si>
  <si>
    <t>Pusťák, klus 14km 1:16´ TFø135/150</t>
  </si>
  <si>
    <t>KRÁLIKY, R3km, pretek 5km=17:50", V9km45´ ∑17km 2:00hod., M-SR v behu na lyžiach. Som veteránka nad 30rokov! :)</t>
  </si>
  <si>
    <t>Bazén BB, 1:10´, cca 1,5-2km, super.</t>
  </si>
  <si>
    <t>Hron, klus, volne, 15km 1:31´ TFø129/143, pomerne zly zaver...cokolada</t>
  </si>
  <si>
    <t xml:space="preserve">Hron, klus, volne, 10km 52´ TFø130/140, </t>
  </si>
  <si>
    <t>pod Pusťákom, klus 13 km 1:14´ TFø135/149</t>
  </si>
  <si>
    <t>Donovaly, fartlek 19km 1:27´ TFø145/165, super</t>
  </si>
  <si>
    <t>Voľno - plán, únava</t>
  </si>
  <si>
    <t>Donovaly, voľne  6km 30´ TFø128/151, vietor</t>
  </si>
  <si>
    <t>Donovaly, fartlek 15km 1:27´ TFø135/166, super</t>
  </si>
  <si>
    <t>pod Pusťákom, R2km10´, rozcv. 2´,abc.12x30msMK,2xR, úseky 10x1´sP1´ TFø149-169/max171-181, V3km16´ ∑10km 1:03´</t>
  </si>
  <si>
    <t xml:space="preserve">Hron, klus, volne, 9km 1:24´ TFø102/?, zle...cokolada </t>
  </si>
  <si>
    <t xml:space="preserve">Hron, klus, volne, 15km 1:20´ TFø134/147, </t>
  </si>
  <si>
    <t xml:space="preserve">Hron, klus, volne, 18km 1:37´ TFø136/144, </t>
  </si>
  <si>
    <t xml:space="preserve">Hron, klus, volne, 20km 1:42´ TFø137/149, </t>
  </si>
  <si>
    <t xml:space="preserve">Pusty hrad, klus, volne, 11km 58´ TFø143/160, </t>
  </si>
  <si>
    <t xml:space="preserve">Pusty hrad, klus, volne, 10km 53´ TFø138/157, </t>
  </si>
  <si>
    <t xml:space="preserve">Hron, klus, zaspate  20km 1:49´ TFø142/151, </t>
  </si>
  <si>
    <t>Volno - proste nie...</t>
  </si>
  <si>
    <t>Hron, klus volne 12km 1:03´ TFø134/146</t>
  </si>
  <si>
    <t>Pustý hrad, klus volne 11km 57´ TFø138/150, trochu ešte stehno</t>
  </si>
  <si>
    <t>Pustý hrad, klus volne 15km 1:15´ TFø141/158, fajn</t>
  </si>
  <si>
    <t xml:space="preserve">Pusty hrad, klus, volne, 10km 54´ TFø140/159, </t>
  </si>
  <si>
    <t xml:space="preserve">Pusty hrad, klus, volne, 9km 48´ TFø138, </t>
  </si>
  <si>
    <t>Volno - plan, po pretekoch</t>
  </si>
  <si>
    <t>Balkán, fajn 1:05 hod.</t>
  </si>
  <si>
    <t xml:space="preserve">R2km,abc., R.,useky 3x cca 1:20"-2:00" TFmax175, V1km ∑5km </t>
  </si>
  <si>
    <t>Pusťák, klus voľne 13km 1:16´</t>
  </si>
  <si>
    <t>Hron, klus voľne 8km 42´</t>
  </si>
  <si>
    <t xml:space="preserve">R1,5km,abc., R.,useky 1:20", 2´, TFmax168, V0,5km ∑4km </t>
  </si>
  <si>
    <t xml:space="preserve">klus 2km </t>
  </si>
  <si>
    <t xml:space="preserve">Pusty hrad, R3km15´, rozcv.,abc,R, usek cca 2km=7:22" TFø165/177, P2´, useky 11(6+5)x1´ s P1´ (P2´) TFmax179, V4km23´ ∑ 13km, </t>
  </si>
  <si>
    <t>Balkán, klus 5km 30´, únava</t>
  </si>
  <si>
    <t>Voľno</t>
  </si>
  <si>
    <t>Voľno - pred pretekmi</t>
  </si>
  <si>
    <t>Voľno - nestihla som...</t>
  </si>
  <si>
    <t>Pusťák, Západ, klus voľne - super, 20km 1:50´, nachladnutá!!!</t>
  </si>
  <si>
    <t>Pusťák, K2km10´, fartlek 7-8km40´, abc12x20msMK, V2km12´</t>
  </si>
  <si>
    <t xml:space="preserve">Západ, klus, volne 10km 52´ </t>
  </si>
  <si>
    <t xml:space="preserve">cesta PH, R2km10´, rozcv.,abc,R, useky 8x1km s MK200-300m, casy 3:42",43",43",39",36",35",27",25". Ø3:36",TFmax183. V2km ∑15km, </t>
  </si>
  <si>
    <t>Hron, R2km10´, abc12x30msMK, 8xRsMK, abc12x30msMK, 4xRsMK,  V2km, ∑ 8km, volne, na krok, parada</t>
  </si>
  <si>
    <t>Step</t>
  </si>
  <si>
    <t>ŠACHTIČKY, rozcv. 3,5km, pretek 3,5km 19´, klasika, výklus 3km.</t>
  </si>
  <si>
    <t>Hron, klus 15km 1:20´, trochu sneh</t>
  </si>
  <si>
    <t>Voľno, teplota, herpes.</t>
  </si>
  <si>
    <t>Doma, step 1:30´, prepočet cca 10km</t>
  </si>
  <si>
    <t>km:</t>
  </si>
  <si>
    <t>Tréningy:</t>
  </si>
  <si>
    <t>počet:</t>
  </si>
  <si>
    <t>Počet dní za rok:</t>
  </si>
  <si>
    <t>Počet tréningov za rok:</t>
  </si>
  <si>
    <t>km za týždeň /priemer/</t>
  </si>
  <si>
    <t>km za mesiac /priemer/</t>
  </si>
  <si>
    <t>Západ, intenzívne 9km 41´, posl. km cca 4:00", V 1,5km 9´, ∑10km, 52´</t>
  </si>
  <si>
    <t>Balkán, klus 4km 20´, viac som nestihla, cesta na SÚSTREDENIE ŠTRBSKÉ PLESO</t>
  </si>
  <si>
    <t>štadión, voľne 11km 51´</t>
  </si>
  <si>
    <t>smer Popradské po turist., 7km 41´, sneh,ľad</t>
  </si>
  <si>
    <t>štadión, voľne 10km 45´</t>
  </si>
  <si>
    <t>štadión, fartlek 16km 1:10´</t>
  </si>
  <si>
    <t>štadión, unavene 10km 47´</t>
  </si>
  <si>
    <t>štadión, svižne 14km 1:00´</t>
  </si>
  <si>
    <t>štadión, voľne 15km 1:10´, ľadovo</t>
  </si>
  <si>
    <t>štadión, voľne 12km 58´, tupý sneh</t>
  </si>
  <si>
    <t>štadión, R20´, Rovinky 40´ - cca 40x30"sMK 30" ∑15km, 1:05´, fajn, konečne dobrý tréning</t>
  </si>
  <si>
    <t>štadión, voľne-technicky, 18km 1:22´, super</t>
  </si>
  <si>
    <t>Voľno, tráva na štadióne... koniec sústredenie ŠTRBSKÉ PLESO</t>
  </si>
  <si>
    <t>Kanál, R3km, abc,R 1km, úseky 12x1´ x MK 50-55", V3km, ∑11km, 1:13´</t>
  </si>
  <si>
    <t>Hron, R2km10´, fartlek 42´, v tom 13 úsekov 1-4´ s MK 1-2´, 1km 4:10", V 2,5km14´, ∑13km, 1:06´, sneh,</t>
  </si>
  <si>
    <t>Šachtičky-Pansky diel, klus po zvažnici vpravo, cca 6km 38´</t>
  </si>
  <si>
    <t>Pustý hrad, okruh + cesta k ockovi 4:30´ cca 15km, sneh</t>
  </si>
  <si>
    <t>Hron, R2km10´, abc12x30msMK, 8xRsMK, abc12x30msMK, 4xRsMK,  V2km, ∑ 8km, bolest - prava achilovka!!</t>
  </si>
  <si>
    <t>LUČENEC, R2km10´, abc.R 2km, pretek 19 poschodí+nábeh 1:41´, V2km. Sranda :)</t>
  </si>
  <si>
    <t>Pusťák, klus 10km 53´</t>
  </si>
  <si>
    <t>SÚSTREDENIE Štrbské Pleso, klus 7km 38´, večer teplota!!!</t>
  </si>
  <si>
    <t>Jamské pleso, klus 13km 1:10´, s Robkom a Miňom</t>
  </si>
  <si>
    <t>Popradské pleso, klus 12km 1:12´, Ľubko a Peťo na kolečkových...:)</t>
  </si>
  <si>
    <t>Voľno - zranenie</t>
  </si>
  <si>
    <t>Donovaly, Bedminton 45´</t>
  </si>
  <si>
    <t>Donovaly, vrch Zvolen, 3:30´, cca 8km</t>
  </si>
  <si>
    <t>Donovaly, 3:30´, cca 8km</t>
  </si>
  <si>
    <t>Donovaly, Bedminton 50´</t>
  </si>
  <si>
    <t>Donovaly, 5:00´, cca 12km</t>
  </si>
  <si>
    <t xml:space="preserve">Donovaly, 2:15´, cca 5km  </t>
  </si>
  <si>
    <t>Voľno - dážď, príchod na Donovaly</t>
  </si>
  <si>
    <t>Solisko - smer, klus 8km 48´</t>
  </si>
  <si>
    <t>Štrbské Pleso, klus 8km 44´, s Nikou a Macou</t>
  </si>
  <si>
    <t>Štrbské Pleso, klus 18km 1:40´, s Jankou</t>
  </si>
  <si>
    <t>Štrbské Pleso, R2km10´, 4x10´ (2,1-2,4km) s P1´, V2km12´</t>
  </si>
  <si>
    <t>Popradské Pleso, R2km10´, 3x10´ s P1´, V6km30´</t>
  </si>
  <si>
    <t xml:space="preserve">Pusty hrad, R4km 20´, abc 12x30m s MK, 5xR.,useky 5´ TFø136/163, 1:35" TFø162/173 s P30" V2km10´  </t>
  </si>
  <si>
    <t xml:space="preserve">Hron, klus, volne, 16km 1:25´ TFø131/155, </t>
  </si>
  <si>
    <t>Hron K4,5km 23´, abc 12x30m s MK, R., useky 3´ TFø145/156, 2´ TFø154/166 1:30"TFø157/171 s P20-30"  V3km15´, prava achilovka</t>
  </si>
  <si>
    <t>Volno - pred pretekmi, cesta SVK-CH 13 hodín</t>
  </si>
  <si>
    <t>Crans Montana, klus, 7km 36´, TFø122/147, cesta CH-SVK 15 hodín</t>
  </si>
  <si>
    <t>SIERRE-CRANS MONTANA (CH), MS v behu do vrchu. R2km,rozcv.2,5km, pretek 8,3km=48:35", TFø175/184, T5:51", V3km 20´  19.miesto, huuuraaa :)</t>
  </si>
  <si>
    <t>OŠČADNICA-VEĽKA RAČA  R1,5km8´,rozcv.1km, pretek 6,1km=34:23", TFø176/182, T5:31", V2km10´</t>
  </si>
  <si>
    <t xml:space="preserve">BANSKA BYSTRICA  R2km12´,rozcv.2km, pretek 4,5km=16:08", TFø175/182, T3:35", kola 8:00" TFø171/178, 8:08" TFø180/182, V3km18´,  </t>
  </si>
  <si>
    <t>HORNA LEHOTA  R2,5km17´,rozcv.1,5km, pretek 4,5km=16:43", TFø173/180, T3:43", V4km22´, uz som zavarena</t>
  </si>
  <si>
    <t xml:space="preserve">ZAKOPANE-KASPROWY WIERCH (PL)  R3km,rozcv.1km, pretek 9km=1:01:17", TFø174/180, T6:48", V2km, zlaty beh :) </t>
  </si>
  <si>
    <t>Pusty hrad, klus, svizne, 18km 1:35´ TFø142/165, trosku lava achilovka (zrejme z unavy)</t>
  </si>
  <si>
    <t xml:space="preserve">Hron, klus, volne, 3km 17´ TFø112/120, </t>
  </si>
  <si>
    <t>Pusťák, klus 19km 1:45´ TFø137/156</t>
  </si>
  <si>
    <t>Hron, klus, volne, 17km 1:31´ TFø130/138, super po case</t>
  </si>
  <si>
    <t>Hron, klus volne - zamrznuto, 13km 1:10´, nič iné sa v takej zime nedá...</t>
  </si>
  <si>
    <t>HRONOVCE  R3km15´,rozcv.1,5km, pretek 13km=49:47", TFø168/182, T3:50", 1.km3:36",13.km3:27", V1,5km, s rezervou, ale otras!</t>
  </si>
  <si>
    <t>44. Týždeň</t>
  </si>
  <si>
    <t>M</t>
  </si>
  <si>
    <t>Volno - prechodne obdobie</t>
  </si>
  <si>
    <t xml:space="preserve">Podborová, klus, volne, 10,5km 54´ TFø141/150,  20.00 VOLEJBAL 1:10´ </t>
  </si>
  <si>
    <t>SRDIEČKO-CHOPOK,  R2km10´,rozcv.1km, pretek 4km=43:56", T 10:58", V2km, som to vyhrala na narodky!!!</t>
  </si>
  <si>
    <t>Podborová, klus, 12km 1:01´ TFø129/149, volne, prechodne obdobie</t>
  </si>
  <si>
    <t>Pusty hrad, klus, svizne 11km 58´ TFø144/163</t>
  </si>
  <si>
    <t>klus 3km</t>
  </si>
  <si>
    <t>RUZOMBEROK-Sidorovo,  R2km10´,rozcv.1km, pretek 13km=56:20", TFø179/186, T4:20", V2km13´</t>
  </si>
  <si>
    <t>45. Týždeň</t>
  </si>
  <si>
    <t>46. Týždeň</t>
  </si>
  <si>
    <t xml:space="preserve">Hron, klus, volne, 6km 31´ TFø139/158, oslava narodenin :)) </t>
  </si>
  <si>
    <t>Hron, klus, volne, 15km 1:17´ TFø136/148, trosku svalovka zo vcera</t>
  </si>
  <si>
    <t>Volno - unava, malo spanku</t>
  </si>
  <si>
    <t>Volno - plan,   19.00 VOLEJBAL 1:30´</t>
  </si>
  <si>
    <t>Hron, klus, svizne  12km 60´ TFø148/161, cvicenie 15´</t>
  </si>
  <si>
    <t>Podborova, klus, volne  12km 60´ TFø142/155, cvicenie 15´, svalovka lytka</t>
  </si>
  <si>
    <t>Hron, klus, volne  12km 1:04´ TFø139/147, konecne mi ako-tak klesaju tepy... Rano hriby 2:30´</t>
  </si>
  <si>
    <t xml:space="preserve">Podborová, klus, svizne 12km 58´ TFø148/161,   </t>
  </si>
  <si>
    <t>Pusty hrad, fartlek, 11km 60´ TFø146/174 (klus 12´, 40´- v tom cca 20usekov, klus 8´), cvičenie 15´</t>
  </si>
  <si>
    <t>Pusty hrad, R2km10´, hned tempo 32´ cca 6km hore-dole TFø169/180, V4km 24´</t>
  </si>
  <si>
    <t>Treningovy dennik 2009</t>
  </si>
  <si>
    <t xml:space="preserve">Hron, R3km15´, rozcv.,abc,R, usek 2km=7:45" TFø173/181, P4´, useky 10x1´ s P50-60", TFø148-166/max169-181, V4km21´ ∑ 13km, </t>
  </si>
  <si>
    <t xml:space="preserve">Hron, R3km15´, rozcv.,abc,R, usek 2km=7:30" TFø173/180, P4´, useky 10x1´ s P50-60", TFø155-166/max171-178, V3km17´ ∑ 12km, </t>
  </si>
  <si>
    <t>Sekier - Môťovská priehrada</t>
  </si>
  <si>
    <t>Bakova Jama, klus 12km 1:00´ TFø136/150</t>
  </si>
  <si>
    <t>Volyně</t>
  </si>
  <si>
    <t>Necpaly, dolina - chata pod Borišovom, cca 5km cca 50´</t>
  </si>
  <si>
    <t xml:space="preserve">NECPALY - BORIŠOV, R1km,rozcv.1km, pretek 780m=9:34,6" (up 212m), V3km, túra dole 5km, ∑11km, </t>
  </si>
  <si>
    <t>Pustý hrad, klus volne 15km 1:20´ TFø140/157, fajn</t>
  </si>
  <si>
    <t xml:space="preserve">Pusťák, R2,5km13´, rozcv.,abc, useky 17x1´↑ (9+8) s P50-60" TFø146-163/max165-176, V3,5km20´ ∑12km, </t>
  </si>
  <si>
    <t>Voľno, únava, potreba spánku</t>
  </si>
  <si>
    <t>Hron, klus, volne  12,5km 1:04´ TFø137/149, cvicenie 15´, konecne pohoda!!!</t>
  </si>
  <si>
    <t>Volno - prechodne obdobie, Rano hriby 2:30´</t>
  </si>
  <si>
    <t>Podborova, R1,5km8´, rozcv.2´, I 10km 45´, TFø155/173, V1,5km8´ ∑13km, bolia ma okostice a ja neviem preco. Rano hriby 2:30´</t>
  </si>
  <si>
    <t>Hron, R4km,abc., R.,useky 3´, 2´, 1´ s MK40" TFmax179, V2,5km ∑9km (mala som ist Krasno...)</t>
  </si>
  <si>
    <t xml:space="preserve">Hron, klus, volne  15km 1:17´ TFø136/148, </t>
  </si>
  <si>
    <t xml:space="preserve">Pusty hrad, R3km15´, rozcv.,abc,R, useky 16(8+6+2)x35-40" s MK50-60" (P2´) TFmax174, V2km11´ ∑ 10km, </t>
  </si>
  <si>
    <t>Pusty hrad, klus, volne 14km 1:15´ TFø138/158, cvičenie 10´</t>
  </si>
  <si>
    <t>47. Týždeň</t>
  </si>
  <si>
    <t>48. Týždeň</t>
  </si>
  <si>
    <t>49. Týždeň</t>
  </si>
  <si>
    <t xml:space="preserve">Podborova, klus, volne  12km 1:03´ TFø135/150, </t>
  </si>
  <si>
    <t>RAZTOCNO-Morovno,  R3km16´,rozcv.2km, pretek 2,7km=11:46", TFø174/180, T4:21", V3km17´</t>
  </si>
  <si>
    <t>klus 1km</t>
  </si>
  <si>
    <t>Pusťák, klus 16km 1:32´ TFø142/160</t>
  </si>
  <si>
    <t xml:space="preserve">BOJNICE-KANIANKA R3km,rozcv.1,5km, pretek 4,5km=17:13", TFø179/185 T3:49", V3km  ∑12km </t>
  </si>
  <si>
    <t>Balkán, klus 8km 45´ TFø135/153</t>
  </si>
  <si>
    <t>Balkán, K 4km 22´ TFmax156,</t>
  </si>
  <si>
    <t xml:space="preserve">Detva, klus, volne  12km 1:04´ TFø138/156, </t>
  </si>
  <si>
    <t>ČADCA-Beh na Husarik,  R3km16´,rozcv.1,5km, pretek 3,5km=19:18", prevysenie 290m, TFø169/179, T5:30", V3km17´</t>
  </si>
  <si>
    <t xml:space="preserve">Podborova, klus, volne  12km 1:03´ TFø142/154, </t>
  </si>
  <si>
    <t>Volno - nadcha!!! hrozne :-/</t>
  </si>
  <si>
    <t xml:space="preserve">Pusty hrad, klus, volne 10km 59´ TFø140/151, </t>
  </si>
  <si>
    <t>Pusty hrad, klus, volne 7km 39´ TFø138/156</t>
  </si>
  <si>
    <t>Pusty hrad, klus, volne 10km 1hod TFø137/155 sneh 10-20cm!! :)</t>
  </si>
  <si>
    <r>
      <t xml:space="preserve">Pusťák, K2km10´, abc. 0,5km, tempo </t>
    </r>
    <r>
      <rPr>
        <sz val="8"/>
        <rFont val="Wingdings 3"/>
        <family val="1"/>
      </rPr>
      <t>_</t>
    </r>
    <r>
      <rPr>
        <sz val="8"/>
        <rFont val="Wingdings"/>
        <family val="0"/>
      </rPr>
      <t>ö</t>
    </r>
    <r>
      <rPr>
        <sz val="6.8"/>
        <rFont val="Arial"/>
        <family val="2"/>
      </rPr>
      <t xml:space="preserve"> </t>
    </r>
    <r>
      <rPr>
        <sz val="8"/>
        <rFont val="Arial"/>
        <family val="2"/>
      </rPr>
      <t>cca 4,5km 21:20" TFø?/186, V4,5km 25´ ∑11km 1:04´</t>
    </r>
  </si>
  <si>
    <t>Podborova, R1km5´, rozcv.2´, I 10km 44´, TFø162/179, V1km6´ ∑12km, je to proste hruuuza</t>
  </si>
  <si>
    <t xml:space="preserve">Podborova, klus, volne  7km 39´ TFø138/145, viac som nestihla </t>
  </si>
  <si>
    <t xml:space="preserve">Skalka,  fartlek - malý okruh 1,4km 12x, 17km 1:25´ TFø154/171, </t>
  </si>
  <si>
    <t>Volno - nestíhačka</t>
  </si>
  <si>
    <t>Volno - Volyne</t>
  </si>
  <si>
    <t>Podborova, klus, volne  11km 1:03´ TFø142/154, sneh 3-5cm</t>
  </si>
  <si>
    <t>Západ, klus 10km 53´</t>
  </si>
  <si>
    <t>Donovaly, bežky fartlek cca 17km 1:20´, celkom slušne vyššie tepy (konečne)</t>
  </si>
  <si>
    <t>Donovaly, klus 8km 50´, asi zavarená :). Zliezol sneh.</t>
  </si>
  <si>
    <t>Kaufl. R2km10´, rozcv.,abc 2x12x30m s MK 30m, R 13x(8+5) s MK (P1´) TFmax170, V2km11´ ∑ 8km, 20:00 Volejbal 1hod</t>
  </si>
  <si>
    <t>Kaufl. R2km10´, rozcv.,abc 2x12x30m s MK 30m, R 13x(9+4) s MK (P1´) TFmax170, V2km11´ ∑ 8km,  20:00 Volejbal 1hod</t>
  </si>
  <si>
    <t>Pusty hrad, klus, volne 9km 52´ TFø137/154 sneh udupany, stretla som bezca :)</t>
  </si>
  <si>
    <t xml:space="preserve">Podborova, klus, volne  13km 1:11´ TFø128/140, </t>
  </si>
  <si>
    <t>Skalka,  fartlek - malý okruh 1,4km 10x, 14km 1:20´ TFø148/160, cerstvy sneh</t>
  </si>
  <si>
    <t>Pusťák, klus 13km 1:15´ TFø134/153</t>
  </si>
  <si>
    <t xml:space="preserve">Skalka,  fartlek - malý okruh 1,4km 10x,  okruh 4,5km 1x, 18km 1:40´ TFø148/166, </t>
  </si>
  <si>
    <t>Bž-F</t>
  </si>
  <si>
    <t xml:space="preserve">Balkan, klus, tazko 6km 31´ TFø130/144 </t>
  </si>
  <si>
    <t>Medokys, R2km11´, S 8km=32:10" TFø168/177, V2km11´, hroza</t>
  </si>
  <si>
    <t xml:space="preserve">Pusty hrad, klus, volne 13km 1:16´ TFø134/153 </t>
  </si>
  <si>
    <t>Volno - pred sustredenim</t>
  </si>
  <si>
    <t>50. Týždeň</t>
  </si>
  <si>
    <t>51. Týždeň</t>
  </si>
  <si>
    <t>52. Týždeň</t>
  </si>
  <si>
    <t>53. Týždeň</t>
  </si>
  <si>
    <t>Volno - po sustredeni</t>
  </si>
  <si>
    <t xml:space="preserve">Podborova, klus, volne  17km 1:25´ TFø134/147, </t>
  </si>
  <si>
    <t xml:space="preserve">štadion, intenzivne 15km, 1:17´, TFø136/162, </t>
  </si>
  <si>
    <t xml:space="preserve">štadion, volne 17km, 1:30´, TFø132/151, </t>
  </si>
  <si>
    <t xml:space="preserve">štadion, volne, rovinky 12km, 53´, TFø137/163, </t>
  </si>
  <si>
    <t xml:space="preserve">štadion, volne, rovinky 12km, 55´, TFø141/163, </t>
  </si>
  <si>
    <t>Stráže, klus volne 16km 1:24´ TFø137/153</t>
  </si>
  <si>
    <t>Hron, klus volne 16km 1:20´ TFø138/152</t>
  </si>
  <si>
    <t xml:space="preserve">štadion, volne 8km, 42´, TFø127/147, </t>
  </si>
  <si>
    <t xml:space="preserve">štadion, volne 10km, 50´, TFø124/150, </t>
  </si>
  <si>
    <t>Vodopad Skok, 2hod, sneh 1m :)</t>
  </si>
  <si>
    <t xml:space="preserve">štadion, volne 17km, 1:20´, TFø131/154, </t>
  </si>
  <si>
    <t xml:space="preserve">štadion, unavene 8km, 42´, TFø118/133, </t>
  </si>
  <si>
    <t xml:space="preserve">štadion, volne 11km, 53´, TFø136/155, </t>
  </si>
  <si>
    <t xml:space="preserve">štadion, volne 9km, 46´, TFø128/145, </t>
  </si>
  <si>
    <t xml:space="preserve">cesta na Popradske pleso, volne 10km, 53´, TFø139/162, </t>
  </si>
  <si>
    <t>Voľno - burka, chodenie hooodne :)</t>
  </si>
  <si>
    <t>Trnava, R1,5km7´, fartlek 12km50´, v tom úseky 3´,6´,6´,1´,2´,2´,1´,6´,5´,1´,2´,2´,1´,2´,2´ s MK, V1,5km9´</t>
  </si>
  <si>
    <t>Rajec - rybník, klus 9km 55´,</t>
  </si>
  <si>
    <t>Rajecká Lesná, klus 6,5km, P10´, klus 5km   1:11´,</t>
  </si>
  <si>
    <t>Šuja, K4km20´, rovinky 30x30"sMK30". MK1´, abc12x30msMK, MK1´, V4km20´</t>
  </si>
  <si>
    <t xml:space="preserve">Pusťák, R4km25´, abc.12x30msMK, 18xR s MK, abc.12x30msMK, V1,5km ∑10km, 1:25´, </t>
  </si>
  <si>
    <t>Západ, klus voľne 8km 43´</t>
  </si>
  <si>
    <t>Trnava,  klus 15km 1:13´ doobeda hnačka, zvracanie!!!</t>
  </si>
  <si>
    <t>Bic.</t>
  </si>
  <si>
    <t>bicykel</t>
  </si>
  <si>
    <t>Rajecký maratón - 50km/prepočet 25km, cca 2,5-3hod.</t>
  </si>
  <si>
    <t>Rajec, K2km10´, abc12x30msMK,rovinky 10x30"sMK30", V2km10´</t>
  </si>
  <si>
    <t>Borošovec, K2,5km,abc0,5km, úseky 10x3:30" s MK 1:30", rôzny profil, cca 0,8-1,1km, V6,5km40´, ∑19km,1:48´</t>
  </si>
  <si>
    <t xml:space="preserve">Rajec, posilovňa 1hod, triceps, ramená, lýtka, hamstringy, brucho, </t>
  </si>
  <si>
    <t>Rajec, klus 8km 55´</t>
  </si>
  <si>
    <t>Frivald,Rybná, 30km/prepočet 20km, cca 2hod.</t>
  </si>
  <si>
    <t xml:space="preserve">Rajec, posilovňa 1:15 hod, stehná, lýtka, biceps </t>
  </si>
  <si>
    <t xml:space="preserve">Pusťák, klus 16km 1:32´ </t>
  </si>
  <si>
    <t>R1,5km,abc.,R,useky, V0,5km ∑3km</t>
  </si>
  <si>
    <t>Hron, klus 10km 51´</t>
  </si>
  <si>
    <t>Hron, klus 11km 1hod.</t>
  </si>
  <si>
    <t>Hron, fartlek 12km 58´, v tom R1,5km7´, abc.7´, úseky 5´,6´, 5´, 4.30", 2:40", 3´,2:50", s P40-50", V1,5km 9´</t>
  </si>
  <si>
    <t>Hron, klus 10km 52´, niečo na mňa lezie... :(</t>
  </si>
  <si>
    <t>DzP ppt.</t>
  </si>
  <si>
    <t>DzP op.</t>
  </si>
  <si>
    <t>DZP!!!</t>
  </si>
  <si>
    <t>Voľno, chorá. Nádcha.</t>
  </si>
  <si>
    <t>Voľno - chorá!!! Nádcha, teplota.</t>
  </si>
  <si>
    <t>Voľno - chorá!!! Nádcha, teplota. Ale doobeda som obhájila DzP!!! Konečne...</t>
  </si>
  <si>
    <t>MVK</t>
  </si>
  <si>
    <t>Hron, intenzívne (dážď) 11km 55´. Večer som zmokla... :(</t>
  </si>
  <si>
    <t>Voľno - únava, bolesť kostí, hlavy. Bez teploty.</t>
  </si>
  <si>
    <t>Voľno - únava, bolesť kostí, hlavy, svalovka stehná</t>
  </si>
  <si>
    <t>Hron, klus 10km 57´. Únava, bolesť kostí, hlavy, svalovka dosť.</t>
  </si>
  <si>
    <t>Voľno - únava, bolesť kostí, hlavy, svalovka. Zvýšená teplota. Asi chrípka už od stredy.</t>
  </si>
  <si>
    <t xml:space="preserve">Voľno - únava, bolesť kostí, hlavy, svalovka. Zvýšená teplota. </t>
  </si>
  <si>
    <t>Monogr.</t>
  </si>
  <si>
    <t xml:space="preserve">Voľno - chorá!!! Nádcha. </t>
  </si>
  <si>
    <t>Voľno, doliečenie.</t>
  </si>
  <si>
    <t>Donovaly, klus 10km 53´</t>
  </si>
  <si>
    <t>Hron, klus 12km 1:04´</t>
  </si>
  <si>
    <t>Hron, R4km20´, abc.13x, R2x5x30" s MK50", 2´, V1,5km10´ ∑10km, 58´</t>
  </si>
  <si>
    <t>GERLACHOV-SLIEZSKY DOM R2km,rozcv.1,5km, pretek 8,4km=53:23", T6:21", do Polianky 15:45", potom 37:38", V8km  ∑20km</t>
  </si>
  <si>
    <t>Balkán, volne 8km 40´</t>
  </si>
  <si>
    <t xml:space="preserve">Pusťák, klus (občas zbehy) 14km 1:12´ </t>
  </si>
  <si>
    <t>Pusťák-asfalt, R2km10´, abc12x30msMK, rovinky ↑↓16x25"sMK35", abc12x30msMK, V2km12´</t>
  </si>
  <si>
    <t xml:space="preserve">Pod Pusťákom, R3km15´, rozcv.,abc,R, usek 2km=7:05" P3´, useky 13x1´ s P50", V4km22´ ∑12km, </t>
  </si>
  <si>
    <t xml:space="preserve">štadion, volne, rovinky 12km, 55´, TFø133/161, </t>
  </si>
  <si>
    <t xml:space="preserve">Štrbské Pleso, štadion, volne 15km, 1:16´, TFø128/147, </t>
  </si>
  <si>
    <r>
      <t xml:space="preserve">Podborová, klus volne 13km 1:05´ TFø138/150, dážď, </t>
    </r>
    <r>
      <rPr>
        <sz val="8"/>
        <color indexed="10"/>
        <rFont val="Arial"/>
        <family val="2"/>
      </rPr>
      <t>TFráno43</t>
    </r>
  </si>
  <si>
    <r>
      <t xml:space="preserve">Kanál, R2km10´, rozcv., abc.12x30m s MK, rovinky 20x30" s MK 40-50", abc.12x30m s MK, TFmax172, V2km10´ ∑10km,  </t>
    </r>
    <r>
      <rPr>
        <sz val="8"/>
        <color indexed="10"/>
        <rFont val="Arial"/>
        <family val="2"/>
      </rPr>
      <t>TFráno40</t>
    </r>
  </si>
  <si>
    <r>
      <t xml:space="preserve">Pusťák, R2km10´, rozcv.abc, 1km=3:39" TFø158/172, P1:30", kopec 2,4km=16´ TFø169/175 únava! klus42´TFø136. Nízky tlak, tepy. </t>
    </r>
    <r>
      <rPr>
        <sz val="8"/>
        <color indexed="10"/>
        <rFont val="Arial"/>
        <family val="2"/>
      </rPr>
      <t>TFráno42</t>
    </r>
  </si>
  <si>
    <t>Podborova, R1km5´, rozcv.2´, I 10km 44:20", TFø154/168, V1,5km9´ ∑13km,</t>
  </si>
  <si>
    <t>Podborova, R1km5´, rozcv.2´, I 12km 51:30", TFø162/173, V2km12´ ∑15km, zase dážď</t>
  </si>
  <si>
    <t>Podborova, klus, volne  15km 1:15´ TFø135/148, dážď</t>
  </si>
  <si>
    <t>Podborova, klus, volne  16km 1:20´ TFø137/147, zase dážď</t>
  </si>
  <si>
    <t xml:space="preserve">Západ, klus, volne  10km 50´ TFø130/141, </t>
  </si>
  <si>
    <t>Pusťák, klus 20km 1:50´ TFø140/159</t>
  </si>
  <si>
    <t>Bazén BB, 1:10´, 1,8km,</t>
  </si>
  <si>
    <t>Balkán, klus 12km 1:06´ TFø137/148</t>
  </si>
  <si>
    <t>Bakova Jama, klus, volne  17km 1:27´ TFø137/150, zase dážď!!</t>
  </si>
  <si>
    <t>Skalka,  fartlek 24km 1:50´ TFø148/168,  4x5km, 4xmalý okruh 1,4km,  paráda</t>
  </si>
  <si>
    <t>Volno - trable</t>
  </si>
  <si>
    <t>Hron klus, volne  6km 30´ TFø131/141</t>
  </si>
  <si>
    <t>Podborova, klus, svižne  18km 1:27´ TFø144/156</t>
  </si>
  <si>
    <t>Balkán, volne 1hod.</t>
  </si>
  <si>
    <t>Balkán, klus 4km 22´</t>
  </si>
  <si>
    <t>BA-Dunaj, klus 13km, 1:05´,</t>
  </si>
  <si>
    <t>BA-Patronka?, Fartlek 3x5km okruh, 1:18´</t>
  </si>
  <si>
    <t>BA, cca 12km, 4hod.,</t>
  </si>
  <si>
    <t>Voľno - cesta dom.</t>
  </si>
  <si>
    <t>Pusťák, klus 16km 1:38´,</t>
  </si>
  <si>
    <t>Západ, klus 15km 1:23´</t>
  </si>
  <si>
    <t>Bazén, cvičenie 4hod.</t>
  </si>
  <si>
    <t xml:space="preserve">ZRANENIE!!! Donovaly, bedminton 30´, natrhnutý ľavý zadný stehenný úpon. </t>
  </si>
  <si>
    <t>ZRANENIE!!!, Bazén 3hod, stojky na suchu, natrhnutý ľavý zadný stehenný úpon,</t>
  </si>
  <si>
    <t>!!!</t>
  </si>
  <si>
    <t>Bazén, plávanie cca 1,0-1,5km, cvičenie, 2hod.</t>
  </si>
  <si>
    <t>Bazén, plávanie cca 1,5-2,0km, cvičenie, 3hod.</t>
  </si>
  <si>
    <t>Bazén, plávanie cca 0,8-1,0km, cvičenie, 1hod.</t>
  </si>
  <si>
    <t>Pusťák, klus 7km 42´</t>
  </si>
  <si>
    <t>Balkán, klus 6km 35´</t>
  </si>
  <si>
    <t>Pusťák, klus 11km 1:06´, plávanie cca 0,5-0,7km 30´</t>
  </si>
  <si>
    <t>Bazén, plávanie cca 1,5-2,0km, 1:10´</t>
  </si>
  <si>
    <t>Bazén, plávanie cca 1,0km, cvičenie, 2hod.</t>
  </si>
  <si>
    <t>Pusťák, klus 13km 1:18´</t>
  </si>
  <si>
    <t xml:space="preserve">Šachtičky, klus 7+7km, 40´+30´, ∑14km 1:10´ </t>
  </si>
  <si>
    <t>Západ, klus 5km 26´</t>
  </si>
  <si>
    <t>Pusťák, 18km 1:38´</t>
  </si>
  <si>
    <t>Bazén, plávanie cca 1,5-2,0km, 50´</t>
  </si>
  <si>
    <t>Balkán, R2km10´, abc 1km, úsek 2´ cca 500-600m, V1,5km7´ ∑5km</t>
  </si>
  <si>
    <t>Hron, klus 8km 43´</t>
  </si>
  <si>
    <t>Trangoška-Štefánička-sedlo pod Ďumb.-Chopok-Srdiečko-Trangoška, 38´+20´+27´+43´  ∑15km, 2:08´</t>
  </si>
  <si>
    <t>Pusťák, klus 8km 48´</t>
  </si>
  <si>
    <t xml:space="preserve">Donovaly, klus, Kozí chrbát a späť, klus, 30´+45´+38´+26´ ∑26km, 2:20´, </t>
  </si>
  <si>
    <t xml:space="preserve">Donovaly, Kozí chrbát a späť, 2x8km, 45´+40´ ∑16km, 1:25´, </t>
  </si>
  <si>
    <t>Pusty Hrad, R3km, rozcv.1km, tempo 7-8km=32:05", TFø169/178, (rovina 4,1km 16:25" TFø165/171, záver Pusťák 2,7km 15:40" TFø173/178, V5km  ∑16km,</t>
  </si>
  <si>
    <t>Voľno - plán</t>
  </si>
  <si>
    <t>Podborova, klus, volne  11km 59´ TFø133/144</t>
  </si>
  <si>
    <t>Voľno - plán, pred pretekmi</t>
  </si>
  <si>
    <t>BOBROVEC, R2km, abc.R 1km, pretek 3,7km=32:31" T8:47", V3,5km</t>
  </si>
  <si>
    <t>Bakova Jama, R2km10´, rozcv.3´, I 12,5km 57:30", TFø162/171, V2km12´ ∑16km, spánok 1:20´</t>
  </si>
  <si>
    <t>Pustý hrad, klus, volne  17km 1:30´ TFø137/155, mám nové tenisky, perfecto :)</t>
  </si>
  <si>
    <t>Volno - chora, hrdlo</t>
  </si>
  <si>
    <t>Pustý hrad, klus, volne  15km 1:20´ TFø136/154, kosa...</t>
  </si>
  <si>
    <t>Podborova, klus, volne 15km 1:14´ TFø130/143, super, ľahké nohy</t>
  </si>
  <si>
    <t>DzP/2</t>
  </si>
  <si>
    <t>Balkán, klus 13km 1:13´ TFø138/155</t>
  </si>
  <si>
    <t>Voľno, záhrada</t>
  </si>
  <si>
    <t>Voľno, oslava</t>
  </si>
  <si>
    <t>MICHALOVÁ,  R3km13´,rozcv.1,5km, pretek 5,5km(GE6,1km)=23:31", traťový, TFø170/183, T3:51", V4km22´, -9°C</t>
  </si>
  <si>
    <t>Volno - chora, hrdlo, doliečenie</t>
  </si>
  <si>
    <t xml:space="preserve">Popradské pleso, klus 12km 1:12´, </t>
  </si>
  <si>
    <t xml:space="preserve">pleso, fartlek 21km, 1:30´, </t>
  </si>
  <si>
    <t>pleso, voľne 17km 1:12´</t>
  </si>
  <si>
    <t>Pl</t>
  </si>
  <si>
    <t>Voľno - plán, po sústredení</t>
  </si>
  <si>
    <t>Voľno - plán, pred sústredením</t>
  </si>
  <si>
    <t>Bž-U</t>
  </si>
  <si>
    <t>Bž-T</t>
  </si>
  <si>
    <t xml:space="preserve">bazén Patria, 45´, </t>
  </si>
  <si>
    <t>pleso, R5,5km25´, rovinky 20xRsMK (5km30´), V4,5km20´, ∑1:12´ 15km</t>
  </si>
  <si>
    <t>pleso, 13km 1hod.</t>
  </si>
  <si>
    <t>pleso, R7km32´, úseky 17x2´sMK40" (11,5km46´), V0,5km2´, ∑1:23´ 19km</t>
  </si>
  <si>
    <t>pleso, intenzívne 20km (10kôl) 1:25´</t>
  </si>
  <si>
    <t>pleso, intenzívne 14km (7kôl) 49´</t>
  </si>
  <si>
    <t>pleso, voľne - unavene 6km 30´</t>
  </si>
  <si>
    <t>pleso, voľne 16km 1:05´,</t>
  </si>
  <si>
    <t xml:space="preserve">pleso, fartlek 21km, 1:15´, </t>
  </si>
  <si>
    <t>pleso, tempo 10km (5kôl) 32:45", V4km17´</t>
  </si>
  <si>
    <t xml:space="preserve">pleso, voľne 16km, 1:16´, SÚSTREDENIE ŠTRBSKÉ PLESO, </t>
  </si>
  <si>
    <t xml:space="preserve">pleso, voľne - zamrznuto 15km 1:07´, SÚSTREDENIE ŠTRBSKÉ PLESO, </t>
  </si>
  <si>
    <t>Voľno - teplota!!!</t>
  </si>
  <si>
    <t>Voľno - proste nie.</t>
  </si>
  <si>
    <t>stacbic, voľne 25km 62´</t>
  </si>
  <si>
    <t>Balkán, R1,5km8´, abc., 7xRsMK TFmax166, V0,5km</t>
  </si>
  <si>
    <t xml:space="preserve">ZVOLEN R3km,rozcv.2km, pretek 8,3km=30:40", TFø180/187 T3:41", V3km  ∑16km </t>
  </si>
  <si>
    <t xml:space="preserve">Pustý hrad, klus, volne  15km 1:20´ TFø148/164, </t>
  </si>
  <si>
    <t>Hron, R2km10´, rozcv.1km, I 11,5km 51:43" (á4:29"), TFø164/177, V2km12´ ∑16km, sneh čerstvý 5cm</t>
  </si>
  <si>
    <t>Pustý hrad, klus, volne  15km 1:27´ TFø137/150, kosa a sneh</t>
  </si>
  <si>
    <t>Počet tréningov:</t>
  </si>
  <si>
    <r>
      <t xml:space="preserve">Pusťák, klus 11km 1:00´ TFø136/153, </t>
    </r>
    <r>
      <rPr>
        <sz val="8"/>
        <color indexed="10"/>
        <rFont val="Arial"/>
        <family val="2"/>
      </rPr>
      <t xml:space="preserve"> TFráno45</t>
    </r>
  </si>
  <si>
    <t>Voľno - výlet</t>
  </si>
  <si>
    <t>Pusťák, klus 14km 1:26´ TFø141/160 (v tom trochu abcd)</t>
  </si>
  <si>
    <t>Hron, klus 12km 1:02´, fajn</t>
  </si>
  <si>
    <t xml:space="preserve">Voľno, </t>
  </si>
  <si>
    <t>Voľno - únava, teplota, uzliny!</t>
  </si>
  <si>
    <t>Balkán, R2km10´, rozcv. 2´,abc.12x30msMK, rovinky 18(13+5)xRsMK TFmax171, abc.12x30msMK, V3km17´ ∑10km 1:16´</t>
  </si>
  <si>
    <t>Balkán, R2km, abc. 12x30msMK, K5,5km 21:30" ∑8km 43´</t>
  </si>
  <si>
    <t>Západ, klus 9km 45´ TFø137/149</t>
  </si>
  <si>
    <r>
      <t xml:space="preserve">Žarnovica, R3km15´, rozcv., abc.12x30m s MK, rovinky 14x30" s MK 50-60", abc.12x30m s MK, TFmax172, V3km17´,  </t>
    </r>
    <r>
      <rPr>
        <sz val="8"/>
        <color indexed="10"/>
        <rFont val="Arial"/>
        <family val="2"/>
      </rPr>
      <t>TFráno44</t>
    </r>
  </si>
  <si>
    <r>
      <t xml:space="preserve">FOLKUSOVA R4km,rozcv.1km, pretek 7km=21:40", TFø172/181, V3km, </t>
    </r>
    <r>
      <rPr>
        <sz val="8"/>
        <color indexed="10"/>
        <rFont val="Arial CE"/>
        <family val="0"/>
      </rPr>
      <t>TFráno42</t>
    </r>
  </si>
  <si>
    <r>
      <t xml:space="preserve">Pusťák, R2km10´, rozcv.,abc,R, useky 500m=1:40", hore2,4km=15:05", dole3,7km=14:35", 6xR30"sMK, P1:30", V0,5km3´, TFmax179, Bazén 40´, </t>
    </r>
    <r>
      <rPr>
        <sz val="8"/>
        <color indexed="10"/>
        <rFont val="Arial CE"/>
        <family val="0"/>
      </rPr>
      <t>TFráno43</t>
    </r>
  </si>
  <si>
    <t>km za tréning /PRIEMER/</t>
  </si>
  <si>
    <t>km za deň /PRIEMER/</t>
  </si>
  <si>
    <t>Počet tr.:</t>
  </si>
  <si>
    <t>Podborova, klus, volne 16km 1:20´ TFø134/146, kosa</t>
  </si>
  <si>
    <t>Hron, klus, volne  17km 1:27´ TFø138/143, kosa</t>
  </si>
  <si>
    <t>Hron, klus, unavene  15km 1:27´ TFø132/160, vygrcnutá</t>
  </si>
  <si>
    <t>Hron, klus, unavene  17km 1:35´ TFø129/143, aj dnes zle</t>
  </si>
  <si>
    <t>pod Pusťákom, klus, volne  15km 1:21´ TFø139/156</t>
  </si>
  <si>
    <t>Volno - turistika, Lazy</t>
  </si>
  <si>
    <t>Balkán, svižne 1:05´</t>
  </si>
  <si>
    <t xml:space="preserve">Západ, klus, volne 9km 46´ </t>
  </si>
  <si>
    <t>Podborová, klus svižne 15km 1:15´</t>
  </si>
  <si>
    <t>CAMPODOLCINO (ITA), MS v behu do vrchu. R2,5km15´, rozcv., abc, R, pretek 8,680km=46:58", T5:24" (22:40", 24:18"), V2km, 20.miesto. Kŕče.</t>
  </si>
  <si>
    <t>Pusťák, klus voľne 15km 1:20´</t>
  </si>
  <si>
    <t>Voľno - prechodné</t>
  </si>
  <si>
    <t>Skalka - fartlek 19km, 1:22´, s Ľubkom :)</t>
  </si>
  <si>
    <t>Pusťák, klus voľne 10km 1:01´</t>
  </si>
  <si>
    <t>Pusťák, klus voľne 11km 1:02´</t>
  </si>
  <si>
    <t>V-Penicilín</t>
  </si>
  <si>
    <t>Skalka - fartlek 18km, 1:20´, prvý sneh!!! :)))</t>
  </si>
  <si>
    <t>Voľno - asi únava</t>
  </si>
  <si>
    <t>OŠČADNICA-VEĽKA RAČA  R3km18´,rozcv.1km, pretek 6,1km=35:47", 5:52", V2km, zle od žalúdka</t>
  </si>
  <si>
    <t>Sliač, klus volne 19km 1:42´ TFø140/157, unava</t>
  </si>
  <si>
    <t>Volno - únava a tak, teplota :/</t>
  </si>
  <si>
    <t xml:space="preserve">HANDLOVÁ R3km,rozcv.1km, pretek 5km=18:01", TFø175/185 T3:36", V2km  ∑11km </t>
  </si>
  <si>
    <t xml:space="preserve">Pusťák, klus 14km 1:16´, </t>
  </si>
  <si>
    <t xml:space="preserve">Balkan, klus 1,5km 2xR,usek 3´, TFø132/166, </t>
  </si>
  <si>
    <t>Pustý hrad, klus, volne  15km 1:30´ TFø136/154, kosa a sneh</t>
  </si>
  <si>
    <t>Balkán, klus 8km 43:00´ TFø135/145, väčší had.</t>
  </si>
  <si>
    <t xml:space="preserve">pod Pusťákom, R3km16´, rozcv.,abc 12x30m s MK, useky 12x65" s MK45" TFø145-163/max162-174, abc 12x30m s MK, V2km12´ ∑ 11km, </t>
  </si>
  <si>
    <t>Pustý hrad,  R2km10´, rozcv.0.5km, I 10km 49:35" (vrch, sedlo,..), TFø166/181, V2km12´ ∑14km, sneh, kosa</t>
  </si>
  <si>
    <t>Pustý hrad,  R2km10´, rozcv.1km, I 10km 46:35" (vrch, sedlo,..), TFø168/180, V2km12´ ∑15km, sneh</t>
  </si>
  <si>
    <t xml:space="preserve">Bakova Jama, klus, volne (boľavo) 17km 1:30´ TFø139/154, </t>
  </si>
  <si>
    <t>Podborova, klus, volne 16km 1:21´ TFø142/156</t>
  </si>
  <si>
    <t>Pustý hrad, klus, unavene  15km 1:22´ TFø130/147</t>
  </si>
  <si>
    <t>Podborova, R1,5km8´, rozcv.2´, I 10km 43:45", TFø169/179, V2km12´ ∑14km,</t>
  </si>
  <si>
    <t xml:space="preserve">pod Pusťákom, R3km16´, rozcv.,abc 12x30m s MK, useky 300m, 200m a dosť...únava. V6km30´ ∑10km </t>
  </si>
  <si>
    <t>Podborova, klus, volne 14km 1:20´ TFø134/146, po globásach..., ale aj Katka povedala že pôjde neskoro :)</t>
  </si>
  <si>
    <t>Volno - únava a tak</t>
  </si>
  <si>
    <t xml:space="preserve">R3km16´, abc12x30msMK, 14xRsMK, abc12x30msMK, 4xRsMK, TFmax173, V3km, ∑11km, </t>
  </si>
  <si>
    <t xml:space="preserve">R3km16´, abc12x30msMK, 14xRsMK, abc12x30msMK, 4xRsMK, TFmax169, V3km, ∑11km, </t>
  </si>
  <si>
    <t xml:space="preserve">Podborova, klus, volne 15km 1:15´ TFø146/156, </t>
  </si>
  <si>
    <t>Podborova, klus, volne 15km 1:17´ TFø137/153</t>
  </si>
  <si>
    <t>Pustý hrad, klus, fajn  15km 1:20´ TFø138/155</t>
  </si>
  <si>
    <t>cv</t>
  </si>
  <si>
    <t>cvičenie</t>
  </si>
  <si>
    <t>abc, klus, 40´, cvičenie 10´</t>
  </si>
  <si>
    <t xml:space="preserve">Pusťák, klus 14km 1:22´, sneh </t>
  </si>
  <si>
    <t>Pusťák, klus 13km 1:16´, sneh</t>
  </si>
  <si>
    <t>Bežecký pás, fartlek, klus 10km53´, úseky 3x1km sMK200m, 5x300m sMK200m, V2km12´ ∑18km 1:38´</t>
  </si>
  <si>
    <t>Voľno - dážď</t>
  </si>
  <si>
    <t>Pusťák, klus 17km 1:35´ TFø145/165</t>
  </si>
  <si>
    <t>Pusťák, klus 13km 1:11´ TFø142/161, super - prišla jar :)</t>
  </si>
  <si>
    <t>Bežecký pás, fartlek, klus 9km50´, úseky 7x1´ s MK1´, V3km15´ ∑15km 1:18´</t>
  </si>
  <si>
    <t>Podborova, klus, volne 15km 1:15´ TFø135/150</t>
  </si>
  <si>
    <t>Hron, klus, volne 15km 1:15´ TFø139/150, sneh</t>
  </si>
  <si>
    <t>Podborova, klus, volne 17km 1:23´ TFø144/154</t>
  </si>
  <si>
    <t>Hron, klus 10km 56´ TFø142/150,</t>
  </si>
  <si>
    <t>Voľno - v noci výrazné bolesti krčnej chrbtice, vľavo. Ibalgin, Flector</t>
  </si>
  <si>
    <t>Voľno - chrbát. Flector</t>
  </si>
  <si>
    <t>Pusťák, klus 14km 1:13´ TFø148/164,</t>
  </si>
  <si>
    <t xml:space="preserve">Kauf., R3km15´, rozcv.,abc 12x30m s MK, useky 12x300m s MK50" TFø150-166/max169-180, abc 12x30m s MK, V3km17´ ∑12km, </t>
  </si>
  <si>
    <t>pod Pusťákom, klus 11 km 56´ TFø134/148</t>
  </si>
  <si>
    <t xml:space="preserve">Zbeh dole, klus, volne 7 km, 45´, </t>
  </si>
  <si>
    <t>ZELENE PLESO R2km,rozcv.2km, pretek 7,7km=47:24", TFø180/187, T6:09" ∑12km</t>
  </si>
  <si>
    <t>Balkán, klus 2,5km 15´ TFø129/148</t>
  </si>
  <si>
    <t>Donovaly, klus 14km 1:42´ TFø137/155, Polianka-Zvolen-Malý Zvolen-Kubínska Hoľa-Polianka.</t>
  </si>
  <si>
    <t>Pusťák, klus 14km 1:33´ TFø139/163, sneh. choroba???</t>
  </si>
  <si>
    <t>stacbic, svižne 27km 61´ TFø130/145</t>
  </si>
  <si>
    <t xml:space="preserve">Kaufl. R3km15´, abc12x30msMK, 13xRsMK, abc12x30msMK, 7xRsMK, abc12x30msMK, TFmax170, V2km, ∑12km, </t>
  </si>
  <si>
    <t>Voľno - po sústredení</t>
  </si>
  <si>
    <t>Voľno - nestihla som, dážď</t>
  </si>
  <si>
    <t>Pusťák, klus 18km 1:46´, fajn</t>
  </si>
  <si>
    <t>Voľno - CHORÁ!!! Teplota</t>
  </si>
  <si>
    <t>Hron klus, volne 10km 52:30´ TFø135/145</t>
  </si>
  <si>
    <t xml:space="preserve">R3km16´, abc12x30msMK, 3x300sMK, TFmax172, V3km, ∑8km, </t>
  </si>
  <si>
    <t>pod Pusťákom, stupňovane cca 11km 50´ TFø155/181, V2km11´ ∑13km 1:03´</t>
  </si>
  <si>
    <t>Podborova, klus, volne 16km 1:20´ TFø137/149, okostice</t>
  </si>
  <si>
    <t>Podborova, klus, volne 15km 1:15´ TFø140/150, okostice</t>
  </si>
  <si>
    <t>Zapad, klus, volne 9km 44´ TFø136/149, fajn</t>
  </si>
  <si>
    <t>Hron, klus volne 18km 1:37´ TFø134/143, nádcha</t>
  </si>
  <si>
    <t xml:space="preserve">Pusťák, klus zaspato 10km 1h TFø120/139, </t>
  </si>
  <si>
    <t>Hron, klus volne 12km 1:06´ TFø131/138, nádcha</t>
  </si>
  <si>
    <t>Tur.</t>
  </si>
  <si>
    <t>Pustý hrad, klus, svižný 12km 1:01´ TFø150/171</t>
  </si>
  <si>
    <t>Pustý hrad, fartlek, zaspatá 12km 1:09´ TFø152/171</t>
  </si>
  <si>
    <t>Pusťák, klus 9km 53´, Peťko :)</t>
  </si>
  <si>
    <t>Hron, klus 8km 40´</t>
  </si>
  <si>
    <t>Hron, klus 10km 53´</t>
  </si>
  <si>
    <t>Skalka, R4km20´, okruhy 7x1,5km 30´ (7:00"-6:17"), V1km</t>
  </si>
  <si>
    <t>Skalka, Hostín cca 20km 1:40´. S Jankou :)</t>
  </si>
  <si>
    <t>Hron, Západ, klus cca 21km 2:00´. Cestou u ocka po palacinky :)</t>
  </si>
  <si>
    <t>Králiky, Hostín a späť, cca 22km 2:00´. Sama. Hrozný zjazd, ešte hroznejšia zjazdovka.</t>
  </si>
  <si>
    <t>Hron, klus 12km 1:02´, super počasie. Večer univerzitná kapustnica.</t>
  </si>
  <si>
    <t>Skalka, Hostín, točenie, cca 22km 1:46´. S Ričim.</t>
  </si>
  <si>
    <t>Podborova, klus, volne 15km 1:22´ TFø133/146</t>
  </si>
  <si>
    <t>Stráže, klus 12,5km 1:12´ TFø133/153</t>
  </si>
  <si>
    <t>Podborova, klus, volne 13km 1:12´ TFø130, večer BB/hrôza :-)</t>
  </si>
  <si>
    <t>Pusťák - turistika 10 km 1:10´</t>
  </si>
  <si>
    <t>Chôdza, 8km 1:30´</t>
  </si>
  <si>
    <t>Podborova, klus, volne 14km 1:13´ TFø133/139</t>
  </si>
  <si>
    <t>Pustý hrad, klus, fajn  10km 55´ TFø134/151</t>
  </si>
  <si>
    <t>Podborova, klus, volne 15km 1:17´ TFø139/150</t>
  </si>
  <si>
    <t>Západ, klus, volne 8km 41´ TFø134/141</t>
  </si>
  <si>
    <t>Pustý hrad, klus, fajn  11km 1:08´ TFø135/155. a prechladla som !</t>
  </si>
  <si>
    <t>Volno - choroba</t>
  </si>
  <si>
    <t>Pustý hrad, klus, fajn  9km 55´ TFø137/153</t>
  </si>
  <si>
    <t>Pustý hrad, klus, fajn  8km 44´ TFø139/162</t>
  </si>
  <si>
    <t>Pustý hrad, klus, fajn  8km 47´ TFø132/149</t>
  </si>
  <si>
    <t xml:space="preserve">Pusťák R3km15´, abc12x30msMK, 12↑xRsMK, abc12x30msMK, 7↑xRsMK, V2km10´, ∑10km, </t>
  </si>
  <si>
    <t>U↑</t>
  </si>
  <si>
    <t xml:space="preserve">Pusťák, R2km10´, rozcv.,abc., useky 11x2´↑ s MK50" TFø150-169/max164-178, V2km10´ ∑8km, </t>
  </si>
  <si>
    <t xml:space="preserve">Pusťák, R3km16´, rozcv.,abc 12x30msMK, useky 19x1´↑ s MK45-50" TFø142-163/max161-174, abc 12x30msMK, V5km27´ ∑14km, </t>
  </si>
  <si>
    <t>Volno - doliečenie</t>
  </si>
  <si>
    <t>Medokýš, klus, fajn  12km 1:02´ TFø143/157</t>
  </si>
  <si>
    <t>Skalka,  fartlek 24km 2hod. TFø146/165,  úvod, FIS okruh, južný okruh 17km, štadión. paráda</t>
  </si>
  <si>
    <t>Hron, klus, svalovka, 12km 1:00´ TFø134</t>
  </si>
  <si>
    <t>Volno - plan, pred Tatrami</t>
  </si>
  <si>
    <t>DzP</t>
  </si>
  <si>
    <t>Voľno - dážď,</t>
  </si>
  <si>
    <t xml:space="preserve">Voľno - dážď, </t>
  </si>
  <si>
    <r>
      <t xml:space="preserve">Pusťák, K2km9´, stupňovane 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cca 2,5km 17:15" TFø165/185, V4,5km 25´∑9km 57´</t>
    </r>
  </si>
  <si>
    <t xml:space="preserve">LIKAVKA R2km,rozcv.3,5km, pretek 5km(4,4km)=15:58", TFø180/189 T3:37", V2,5km15´,  ∑13km </t>
  </si>
  <si>
    <r>
      <t xml:space="preserve">Hron, klus 10km 51´ TFø129/150, </t>
    </r>
  </si>
  <si>
    <t xml:space="preserve">Pusťák, klus 12km 1:00´ </t>
  </si>
  <si>
    <t>Kováčová, plávanie 40min.</t>
  </si>
  <si>
    <t>Balkán, R3km15´, abc 12x30m s MK, rovinky 20x30" s MK 40-50", abc.12x30m s MK, V2km12´ , Bazén 25´</t>
  </si>
  <si>
    <t xml:space="preserve">Podborová, klus 12km 1:00´ </t>
  </si>
  <si>
    <t>Pusťák, R5km26´, abc, úseky 30-60", úsek5´, abc, V2km10´</t>
  </si>
  <si>
    <t>Balkán, voľne 1hod.</t>
  </si>
  <si>
    <t>Kor.</t>
  </si>
  <si>
    <t>korčule</t>
  </si>
  <si>
    <t>PRUSKE-VRSATEC R3km,rozcv.1,5km, pretek 8,7km=43:09",T4:58",V2km12´  ∑15km</t>
  </si>
  <si>
    <t>Skalka,  fartlek 28km 2:20hod.!! TFø158/174,  úvod, FIS okruh, južný okruh 23km, štadión. Paráda</t>
  </si>
  <si>
    <t xml:space="preserve">Skalka,  fartlek 21km 1:30´ TF?,  FIS okruh, 5km okruh, 2km okruh, </t>
  </si>
  <si>
    <t>Sliač, klus volne 16km 1:21´ TFø138/152, unava</t>
  </si>
  <si>
    <t>Podborova, klus, volne 13km 1:05´ TFø139/148</t>
  </si>
  <si>
    <t>Hron, klus, fajn  14km 1:11´ TFø147/152, vysoké tepy</t>
  </si>
  <si>
    <t>Medokýš, klus, fajn  12km 1:00´ TFø147/155</t>
  </si>
  <si>
    <t>Podborova, klus, volne 15km 1:15´ TFø149/157, vysoké tepy</t>
  </si>
  <si>
    <t>Pustý hrad, klus svižný  13km 1:09´ TFø154/168</t>
  </si>
  <si>
    <t>Voľno - práca, únava</t>
  </si>
  <si>
    <t>Voľno - oddych!</t>
  </si>
  <si>
    <t>Voľno - plan</t>
  </si>
  <si>
    <t>Voľno - únava</t>
  </si>
  <si>
    <t xml:space="preserve">R3km, rozcv. abc 12x30m s MK, usek 2:30", 60", laktat, TFø162/174, V0,5km ∑ 5km </t>
  </si>
  <si>
    <t>ZVOLEN  R2km, rozcv.0,5km, pretek 1,5km=5:24" TFø174/184, V3km</t>
  </si>
  <si>
    <t>Volno - únava</t>
  </si>
  <si>
    <t>Pustý Hrad, pomaličky, krásne počasie</t>
  </si>
  <si>
    <t>Pustý Hrad, svižne, aj klus</t>
  </si>
  <si>
    <t>Hron, klus volne 8km 41´ TFø129/137, fajn</t>
  </si>
  <si>
    <t xml:space="preserve">Balkan, klus 1,5km 2xR,usek 3´, TFø132/159, </t>
  </si>
  <si>
    <r>
      <t xml:space="preserve">Hron, R3km15´, rozcv.,abc,R, useky 4x1km P4´ =3:28,3:24,3:22,3:21,TFø165-169/max178-181. V3km17´, ∑ 11km, </t>
    </r>
    <r>
      <rPr>
        <sz val="8"/>
        <color indexed="10"/>
        <rFont val="Arial CE"/>
        <family val="0"/>
      </rPr>
      <t>TFráno41</t>
    </r>
  </si>
  <si>
    <t xml:space="preserve">ZVOLEN R3km,rozcv.2km, pretek 8,3km=30:18", TFø176/186 T3:39", V3km  ∑16km </t>
  </si>
  <si>
    <t>Rajec, klus, volne 10km 1:00´ TFø133/158, super prostredie</t>
  </si>
  <si>
    <t>Rajec, klus, 3km 17´, TFø138/163,  určite teplota!</t>
  </si>
  <si>
    <t>RAJECKÝ BOROŠOVEC,  R2km, rozcv.1km, pretek 15km=1:03,13" TFø175/186, V3km</t>
  </si>
  <si>
    <t>Hron, klus volne 19km 1:45´ TFø127/141, fajn, konečne pohoda</t>
  </si>
  <si>
    <t>Hron, klus volne 15km 1:24´ TFø131/140, fajn</t>
  </si>
  <si>
    <t xml:space="preserve">Hron, R2,5km12´, rozcv.,abc,R, usek 2km=8:00" TFø167/175, P4´, useky 12x1´ s P45-60", TFø141-168/max164-178, V4km24´ ∑ 13km, </t>
  </si>
  <si>
    <t>DOLNÁ LEHOTA,  R3km, rozcv.4km, pretek 2,5km=8:59" TFø165/179, V5km - únava asi</t>
  </si>
  <si>
    <t>TOPOĽČIANKY,  R3,5km, rozcv.1,5km, pretek 12km=49:31" TFø172/182, kola 16:35" TFø168/175, 16:47" TFø171/174, 16:08" TFø176/182, V2km</t>
  </si>
  <si>
    <t>Podborova, R1,5km8´, rozcv.2´, I 10km 44:00", TFø166/177, V2km12´ ∑14km,</t>
  </si>
  <si>
    <t>Skalka, fartlek 20km 1:30´ TF136/167,  FIS okruh, 5km okruh, motanie, Bezroukov memorial</t>
  </si>
  <si>
    <t>klus 3km 17´, unava, otras</t>
  </si>
  <si>
    <t>Volno - choroba, teplota!</t>
  </si>
  <si>
    <t>Pustý hrad, klus volne 11km 1:05´ TFø133/150, fajn</t>
  </si>
  <si>
    <t>Pondelok</t>
  </si>
  <si>
    <t>Streda</t>
  </si>
  <si>
    <t>Štvrtok</t>
  </si>
  <si>
    <t>Piatok</t>
  </si>
  <si>
    <t>Sobota</t>
  </si>
  <si>
    <t>Nedeľa</t>
  </si>
  <si>
    <t>Utorok</t>
  </si>
  <si>
    <t>1. Týždeň</t>
  </si>
  <si>
    <t>2. Týždeň</t>
  </si>
  <si>
    <t>3. Týždeň</t>
  </si>
  <si>
    <t>4. Týždeň</t>
  </si>
  <si>
    <t>5. Týždeň</t>
  </si>
  <si>
    <t>6. Týždeň</t>
  </si>
  <si>
    <t>7. Týždeň</t>
  </si>
  <si>
    <t>8. Týždeň</t>
  </si>
  <si>
    <t>9. Týždeň</t>
  </si>
  <si>
    <t>10. Týždeň</t>
  </si>
  <si>
    <t>11. Týždeň</t>
  </si>
  <si>
    <t>12. Týždeň</t>
  </si>
  <si>
    <t>Balkán, K1,5km, abc, rovinky, V0,5km</t>
  </si>
  <si>
    <t>Teplý Vrch, klus voľne 31km 2:45´, prvá 30-tka :), plávanie 25´</t>
  </si>
  <si>
    <t>Podborová, klus volne 14km 1:10´</t>
  </si>
  <si>
    <t>Pusťák, klus 8,5km 45´</t>
  </si>
  <si>
    <t>Pusťák, klus 9km 48´</t>
  </si>
  <si>
    <t>Pusťák, klus 11km 56´</t>
  </si>
  <si>
    <t>Voľno - SC Trenčín</t>
  </si>
  <si>
    <t>Voľno - narodky!!!</t>
  </si>
  <si>
    <t>Pusťák, klus 13km 1:17´ TFø131/150</t>
  </si>
  <si>
    <t xml:space="preserve">Balkán, klus  4km </t>
  </si>
  <si>
    <t>Hron+mesto, klus 19km 1:40´</t>
  </si>
  <si>
    <t>Západ, klus 11km 1:05´, veľmi unavene.</t>
  </si>
  <si>
    <t>Západ, klus 9km 47´</t>
  </si>
  <si>
    <t>Pod Pusťákom, R2km11´, rozcv. 4´,abc.12x30msMK,2xR, úseky 300m(1´),P2´, 1km 3:23" TFø173/max182, 2xRsMK, V2km13´ ∑7km 55´</t>
  </si>
  <si>
    <t>DUDINCE, M-SR v krose, R3km15´, abc.R 2km, pretek 4,5km=vzdala po cca 2km (7:40" TFø175/181), V1km8´,</t>
  </si>
  <si>
    <t xml:space="preserve">DOLNÁ LEHOTA,  R3km, rozcv.2,5km, pretek 2,5km=8:47" TFø174/182,T3:30", V3km </t>
  </si>
  <si>
    <t>RAZTOCNO-Morovno,  R3km16´,rozcv.1km, pretek 2,7km=11:38", T4:19", V5km30´</t>
  </si>
  <si>
    <t>ČADCA-Beh na Husarik,  R2,5km15´,rozcv.1,5km, pretek 3,5km=18:46", prevysenie 290m, T5:21", V1,5km10´</t>
  </si>
  <si>
    <t>TRUSALOVÁ, R1km, rozcv.2km, pretek Bike 4,5km up 280m 20:50", Beh 3,7km up 690m 32:29", ∑53:19", V3,5km. Supeer :), 21:30 plávanie 15´</t>
  </si>
  <si>
    <t xml:space="preserve">Pod Pusťákom, R2km10´, rozcv.,abc,R, usek 2km=6:55" P3:30", useky 12x1´ s P50", V2km12´ ∑12km, </t>
  </si>
  <si>
    <t>RAZTOCNO R2km10´,rozcv.1km, pretek 6,2km=20:55", T3:22", V3km15´  ∑12km, supeeer :)</t>
  </si>
  <si>
    <t>BIELY POTOK R3km15´,rozcv.1,5km, pretek 2,9km=9:41", T3:21", V3,5km  ∑11km, ešte lepšie :)</t>
  </si>
  <si>
    <t>Pusťák, klus 19km 1:40´</t>
  </si>
  <si>
    <t>13. Týždeň</t>
  </si>
  <si>
    <t>14. Týždeň</t>
  </si>
  <si>
    <t>K</t>
  </si>
  <si>
    <t>R</t>
  </si>
  <si>
    <t>Bž-K</t>
  </si>
  <si>
    <t>Dátum</t>
  </si>
  <si>
    <t>Deň</t>
  </si>
  <si>
    <t>Druh</t>
  </si>
  <si>
    <t>Km</t>
  </si>
  <si>
    <t>Popis treningu</t>
  </si>
  <si>
    <t>T</t>
  </si>
  <si>
    <t>Volno, plan</t>
  </si>
  <si>
    <t>Volno, snezenie</t>
  </si>
  <si>
    <t>Volno, problems v praci</t>
  </si>
  <si>
    <t>Volno, pred sustredenim, Tatry</t>
  </si>
  <si>
    <t>Volno, po sustredeni, Tatry</t>
  </si>
  <si>
    <t>I</t>
  </si>
  <si>
    <t>klus, volne, teren, 15km, 1:24´ TFø132/152</t>
  </si>
  <si>
    <t>R3km16´, abc12x30msMK, 10xRsMK, abc12x30msMK, 8xRsMK, abc12x30msMK, TFmax171, V3km, ∑ 11km, 1:31´</t>
  </si>
  <si>
    <t>R3km15´, abc12x30msMK, 10xRsMK, abc12x30msMK, 8xRsMK, abc12x30msMK, TFmax175, V3km, ∑ 12km, 1:33´</t>
  </si>
  <si>
    <t>klus, volne, cesta, 15km, 1:20´ TFø132/145</t>
  </si>
  <si>
    <t>klus, volne, cesta, 16km, 1:21´ TFø137/151</t>
  </si>
  <si>
    <t>klus, volne, teren, 12km, 1:03´ TFø133/154</t>
  </si>
  <si>
    <t xml:space="preserve">Pusťák, Západ, klus 15km 1:20´, </t>
  </si>
  <si>
    <t xml:space="preserve">Voľno </t>
  </si>
  <si>
    <t>Pusťák, klus 13km 1:20´, 11cm sneh, super :)</t>
  </si>
  <si>
    <t>ŠVOČ</t>
  </si>
  <si>
    <t>Pusťák, klus 11km 1:00´ TFø141/163</t>
  </si>
  <si>
    <t>cv.</t>
  </si>
  <si>
    <t>TURCIANSKE TEPLICE, R2km,rozcv.2km, pretek 10,5km=43:53", TFø177/187, T4:10", V2,5km  ∑17km</t>
  </si>
  <si>
    <t>Donovaly, klus 10km 1:01´ TFø126/147</t>
  </si>
  <si>
    <t>Donovaly, turistika cca 6km 2hod.</t>
  </si>
  <si>
    <t>Balkán, klus 8km 40:30´ TFø129/151, had.</t>
  </si>
  <si>
    <r>
      <t xml:space="preserve">Pusťák, K2km11´, intenzívne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2,4km 14´ TFø171/177, </t>
    </r>
    <r>
      <rPr>
        <sz val="10"/>
        <rFont val="Wingdings"/>
        <family val="0"/>
      </rPr>
      <t>ø</t>
    </r>
    <r>
      <rPr>
        <sz val="8"/>
        <rFont val="Arial"/>
        <family val="2"/>
      </rPr>
      <t>2,4km, 8´ TFø166/175, V3km 16´ ∑10km 51´</t>
    </r>
  </si>
  <si>
    <t>Voľno, ŠVOČ Zvolen</t>
  </si>
  <si>
    <t>Voľno, ŠVOČ Zlín</t>
  </si>
  <si>
    <t>Balkán, klus 9km 45´ TFø132/141,</t>
  </si>
  <si>
    <t>Pusťák, klus 14km 1:18´ TFø134/154</t>
  </si>
  <si>
    <t>SLIAČ R2,5km,rozcv.2km, pretek 8km=33:38", TFø177/189, T4:12", V2,5km  ∑15km, Bazén 15´</t>
  </si>
  <si>
    <t>Pusťák, klus 11km 1:05´, odhrnutý sneh</t>
  </si>
  <si>
    <t>Pusťák, R2km10´, fartlek 7,5km40´, v tom 24x30"sMK30", 3x1´sMK1´,10x30"sMK30", V1,5km10´, ∑1:00´ 11km</t>
  </si>
  <si>
    <t>R3km16´, abc12x30msMK, 6xRsMK, abc12x30msMK, 4xRsMK, V2,5km, ∑ 9km,</t>
  </si>
  <si>
    <t>klus, volne, teren 12km, 1:05´ TFø140/151</t>
  </si>
  <si>
    <t>klus, volne, teren 12km, 1:00´ TFø141/150</t>
  </si>
  <si>
    <t>R1km6´, rozcv.5´, I 10km 42:50´´, TFø168/180, T4:17´´, V2km11´ ∑13km</t>
  </si>
  <si>
    <t>F</t>
  </si>
  <si>
    <t>Bž</t>
  </si>
  <si>
    <t>klus</t>
  </si>
  <si>
    <t>rovinky</t>
  </si>
  <si>
    <t>intenzivne</t>
  </si>
  <si>
    <t>fartlek</t>
  </si>
  <si>
    <t>bežky</t>
  </si>
  <si>
    <t>Pl.</t>
  </si>
  <si>
    <t>plavanie</t>
  </si>
  <si>
    <r>
      <t>R3km16´, abc12x30msMK, 10xRsMK, abc12x30msMK, 10xR</t>
    </r>
    <r>
      <rPr>
        <sz val="8"/>
        <rFont val="Arial"/>
        <family val="2"/>
      </rPr>
      <t>↑</t>
    </r>
    <r>
      <rPr>
        <sz val="8"/>
        <rFont val="Arial"/>
        <family val="2"/>
      </rPr>
      <t>sMK, abc12x30msMK, TFmax171, V3km, ∑ 11km, 1:33´</t>
    </r>
  </si>
  <si>
    <t>klus, volne, cesta 12km, 1:06´ TFø138/152</t>
  </si>
  <si>
    <t>R1km6´, rozcv.5´,sneh, I 10km 45:15´´, TFø164/174, T4:31´´, V2km11´ ∑13km</t>
  </si>
  <si>
    <t>R1km6´, rozcv.5´, I 10km 42:45´´, TFø170/181, T4:16´´, V1km8´ ∑12km</t>
  </si>
  <si>
    <t>klus, volne, cesta 12km, 1:04´ TFø141/151</t>
  </si>
  <si>
    <t>klus, volne, cesta 12km, 1:04´ TFø135/149</t>
  </si>
  <si>
    <t>R3km16´, abc12x30msMK, 10xRsMK, abc12x30msMK, 6xRsMK, abc12x30msMK, V3km, ∑ 11km, 1:37´</t>
  </si>
  <si>
    <t>klus, rychlejsi, cesta 12km, 58´ TFø142/156</t>
  </si>
  <si>
    <t>R2,5km12´, rozcv.15´(10xabc+3xR), T 6km 23:38´´, TFø177/184, T3:56´´, V3km20´ ∑12km</t>
  </si>
  <si>
    <t>R1km6´, rozcv.7´, I 10km 40:57´´, TFø165/181, T4:06´´, posl.km 3:40´´, V2km11´ ∑13km</t>
  </si>
  <si>
    <t xml:space="preserve">volne, štadion, 13km, 1:01´, TFø142/160, </t>
  </si>
  <si>
    <t>Plav.</t>
  </si>
  <si>
    <t>pokusy o 1. aj 2. fazu na bezkach, nic. bazen-plavanie, volne, 40</t>
  </si>
  <si>
    <t xml:space="preserve">štadion+pleso, volne, 20km, 1:33´, TFø139/152,    </t>
  </si>
  <si>
    <t>klus, volne, teren 15km, 1:16´ TFø140/149</t>
  </si>
  <si>
    <t>klus, unavene, plan bol iny, nedalo sa. 9km, 52´ TFøcca 130</t>
  </si>
  <si>
    <t>tempo</t>
  </si>
  <si>
    <t>Voľno, plán</t>
  </si>
  <si>
    <t>Volno, unava,</t>
  </si>
  <si>
    <t>klus, rychlejsie, teren 14,5km, 1:10´ TFø147/153</t>
  </si>
  <si>
    <t>R1km6´, rozcv.8´, I 10km 39:50´´, TFø170/182, T3:59´´, posl.km 3:37´´, V2km11´ ∑13km</t>
  </si>
  <si>
    <t>klus, volne, teren 14,5km, 1:09´ TFø140/146</t>
  </si>
  <si>
    <t>klus, volne, teren 12 km, 59:30´´ TFø136/154</t>
  </si>
  <si>
    <t>U</t>
  </si>
  <si>
    <t>useky</t>
  </si>
  <si>
    <t>Volno - plan</t>
  </si>
  <si>
    <t>Balkán, R2km10´, rozcv. 3´,abc.12x30msMK, rovinky 26x25"sMK35", TFø168/max183, abc.12x30msMK, V2km13´ ∑10km 1:16´</t>
  </si>
  <si>
    <t>Hron, klus 6km 31´</t>
  </si>
  <si>
    <t>Balkán, klus 4-5km 25´, únava</t>
  </si>
  <si>
    <t>Voľno - pred pretekom</t>
  </si>
  <si>
    <t>Hron klus 9km 45´</t>
  </si>
  <si>
    <r>
      <t xml:space="preserve">Baková, R (stacbic30´+beh2´), Tempo </t>
    </r>
    <r>
      <rPr>
        <sz val="8"/>
        <rFont val="Wingdings"/>
        <family val="0"/>
      </rPr>
      <t>öøöø</t>
    </r>
    <r>
      <rPr>
        <sz val="8"/>
        <rFont val="Arial"/>
        <family val="2"/>
      </rPr>
      <t xml:space="preserve"> cca 8,5-9,0km 40´, V1,5km8´</t>
    </r>
  </si>
  <si>
    <r>
      <t xml:space="preserve">Pusťák, R4km20´, rozcv.abc 1km, tempo </t>
    </r>
    <r>
      <rPr>
        <sz val="8"/>
        <rFont val="Wingdings 3"/>
        <family val="1"/>
      </rPr>
      <t>_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cca 5,5-6,0km 29´, V2km13´</t>
    </r>
  </si>
  <si>
    <r>
      <t xml:space="preserve">Pusťák, R1km6´,Tempo </t>
    </r>
    <r>
      <rPr>
        <sz val="8"/>
        <rFont val="Wingdings"/>
        <family val="0"/>
      </rPr>
      <t>öø</t>
    </r>
    <r>
      <rPr>
        <sz val="8"/>
        <rFont val="Arial"/>
        <family val="2"/>
      </rPr>
      <t>7km 32´ (16:00"+2´+5´+9:00"), V1km5´ ∑9km, 43´, trošku únava (zrejme železo)</t>
    </r>
  </si>
  <si>
    <t>Baková, klus 14km 1:18´</t>
  </si>
  <si>
    <t>Hron, klus 9km 47´</t>
  </si>
  <si>
    <t>klus začiatok trate pretekov 2km 18´</t>
  </si>
  <si>
    <t>SRDIEČKO-CHOPOK,  R1km,rozcv.1km, pretek cca 2km 22´, vzdala som. V2km15´</t>
  </si>
  <si>
    <t>Hron, klus 9km 46´</t>
  </si>
  <si>
    <t>Hron, fartlek, 12km 1:00´, s Oskarom :)</t>
  </si>
  <si>
    <t>Pusťák, klus 8km 41´ TFø136/155,</t>
  </si>
  <si>
    <t>stupňovane</t>
  </si>
  <si>
    <t>plávanie</t>
  </si>
  <si>
    <t>rozcvičenie</t>
  </si>
  <si>
    <t>úseky</t>
  </si>
  <si>
    <t>intenzívne</t>
  </si>
  <si>
    <t>Tréningový denník 2010</t>
  </si>
  <si>
    <t>Popis tréningu</t>
  </si>
  <si>
    <t>Pokus - R3km 16´ TFø135, rozcv. Abc 8x, R...nedalo sa, V 1,5km 9´ TFø120, boli prava achilovka!!!!!</t>
  </si>
  <si>
    <t>Voľno, Plávanie 0,5-0,7km, 30´</t>
  </si>
  <si>
    <t>klus, volne, teren 12 km, 1h TFø146/157, bez bolesti</t>
  </si>
  <si>
    <t>klus, volne, teren 12 km, 1:01´ TFø142/151, bez bolesti</t>
  </si>
  <si>
    <t>klus, svizne, teren 12 km, 58´ TFø148/156, bez bolesti</t>
  </si>
  <si>
    <t>Západ, klus 10km 52´</t>
  </si>
  <si>
    <t>Pusťák-asfalt, R2km11´, rozcv.3´, abc.12x20msMK, Rovinky 20x25-30" s MK30-35", P2´, abc.12x30msMK, V2km13´</t>
  </si>
  <si>
    <t>R3km15´, abc12x30msMK, 10xRsMK, abc8x30msMK, 8xRsMK, abc12x30msMK, TFmax ?, V3km, ∑ 11km, 1:33´</t>
  </si>
  <si>
    <t>klus, volne, cesta, 14km, 1:12´ TFø140/153</t>
  </si>
  <si>
    <t>Volno, unava, teplota (menzes, to mam z toho)</t>
  </si>
  <si>
    <t>R1,5km7:30´´, rozcv.8´, I 10,2km teren, vietor 43:40´´, TFø168/181, T4:16´´, posl.km 3:48´´, V2km11´ ∑14km</t>
  </si>
  <si>
    <t>Volno, unava</t>
  </si>
  <si>
    <t>klus, volne, teren 14 km, 1:13´ TFø140/160</t>
  </si>
  <si>
    <t>klus, volne, teren 12 km, 58:30´´ TFø142/148</t>
  </si>
  <si>
    <t>R1,5km7:20´´,rozcv.8´, T 8,2km teren,hrozny vietor 33:26´´,TFø174/185!!!, T4:04´´,posl.km3:52´´,V2km12´ ∑12km</t>
  </si>
  <si>
    <t>klus, volne, teren 12 km, 1:00´ TFø140/146</t>
  </si>
  <si>
    <t>Voľno - nestihla som</t>
  </si>
  <si>
    <t>Pusťák, klus pomaly 9km 1hod.</t>
  </si>
  <si>
    <t>klus 2km 11´</t>
  </si>
  <si>
    <t>Zl.Potok, klus volne 15km 1:21´</t>
  </si>
  <si>
    <t>Podborová, klus 15km 1:20´</t>
  </si>
  <si>
    <t>Podborová, klus volne 14km 1:11´</t>
  </si>
  <si>
    <t>Voľno - chorá!!!</t>
  </si>
  <si>
    <t>Voľno, chorá.</t>
  </si>
  <si>
    <t>Hron,  klus 12km 1:02´ TFø144/157,</t>
  </si>
  <si>
    <t>Hron,  klus 2km 10´ TFø130/144,</t>
  </si>
  <si>
    <t>Pusťák, klus 12km 1:07´ TFø147/166,</t>
  </si>
  <si>
    <t>Pusťák, klus 9km 50´ TFø?,</t>
  </si>
  <si>
    <t>KOVÁČOVÁ,  R1,5km,rozcv.0,5km, pretek 10km(asi 9,7km)=36:33", V3km  ∑15km</t>
  </si>
  <si>
    <t>Volno - počasie (dazd, vietor)</t>
  </si>
  <si>
    <t>klus, volne, cesta 12 km, 1:02´ TFø134/146</t>
  </si>
  <si>
    <t>R3km15´, abc12x30msMK, 12xRsMK, abc12x30msMK, 7xRsMK, abc12x30msMK, TFmax 173, V3km, ∑ 12km, 1:38´</t>
  </si>
  <si>
    <r>
      <t xml:space="preserve">Balkán, R2km10´, rozcv., abc.12x30m s MK, rovinky 22x30" s MK 40-50", abc.12x30m s MK, TFmax168, V2km10´,  </t>
    </r>
    <r>
      <rPr>
        <sz val="8"/>
        <color indexed="10"/>
        <rFont val="Arial"/>
        <family val="2"/>
      </rPr>
      <t>TFráno43</t>
    </r>
  </si>
  <si>
    <t>klus, svizne s Tomom, teren 12 km, 58´ TFø156/166</t>
  </si>
  <si>
    <t>klus, volne, cesta 12 km, 1:03´ TFø137/149</t>
  </si>
  <si>
    <t>Volno - unava, viroza, herpes</t>
  </si>
  <si>
    <t>Pusťák, klus volne 9km 53´ TFø136/158</t>
  </si>
  <si>
    <t>Pusťák, klus volne 9km 54´ TFø138/160</t>
  </si>
  <si>
    <t>Pusťák, klus volne 11km 1:02´ TFø137/158</t>
  </si>
  <si>
    <t xml:space="preserve">Dudince, klus 6km  31´ TFø127/135, regenerácia bazén 1hod </t>
  </si>
  <si>
    <t>ŠMARNA GORA, R2km, rozcv.abc.R, pretek 9km=55:26" (up 25:18", down 7:00", up 23:08"). Niečo sa deje... :-(</t>
  </si>
  <si>
    <t xml:space="preserve">Balkán, R2km10´, rovinky 26x15-30" s MK 40-50", abc.12x30m s MK, V1,5km9´ </t>
  </si>
  <si>
    <t>CHRENOVEC-BRUSNO R1km,rozcv.1km, pretek 8,3km=31:33", TFø164/178, T3:48", v tom 5km=19:07", V1,7km ∑12km</t>
  </si>
  <si>
    <r>
      <t xml:space="preserve">Pusťák, klus 16km 1:30´ TFø131/149, </t>
    </r>
    <r>
      <rPr>
        <sz val="8"/>
        <color indexed="10"/>
        <rFont val="Arial"/>
        <family val="2"/>
      </rPr>
      <t>TFráno41</t>
    </r>
  </si>
  <si>
    <t xml:space="preserve">Pusťák R2km10´, rozcv.,abc,R, useky 9´,10´,5´,P1:30", TFø162/172, TFø169/177, TFø158/176, V 3,5km19´ ∑10km,  </t>
  </si>
  <si>
    <t xml:space="preserve">Pusťák R3km15´, rozcv.,abc,R, usek 2,6-2,7km=10:00" TFø168/176, P4´, useky12x1´(4+8) s P1´, P4´, V2,5km15´ ∑13km,  </t>
  </si>
  <si>
    <t xml:space="preserve">Pusťák R2km10´, rozcv.,abc,R, kopce 29(11-10-8)x30" s MK 40", P2´,TFmax173, V2,5km14´ ∑10km,  </t>
  </si>
  <si>
    <t xml:space="preserve">Pusťák, klus volne 13km 1:13´ TFø138/154, Bazén 30´, </t>
  </si>
  <si>
    <t>Zbeh dole, klus, volne 7 km, 43´, Bazén 30´,</t>
  </si>
  <si>
    <t>ZBOJSKA R3km,rozcv.1km, pretek 5km=22:09", TFø166/176, cca 7km 38´TFø160/176, V2km  ∑13km, unava, Bazén 15´,</t>
  </si>
  <si>
    <t>klus, volne, cesta 12 km, 1:02´ TFø139/153</t>
  </si>
  <si>
    <t>klus, volne, teren 12 km, 1:02´ TFø143/154</t>
  </si>
  <si>
    <t xml:space="preserve">Volno - unava, </t>
  </si>
  <si>
    <t>Volno - pred pretekmi</t>
  </si>
  <si>
    <t>Volno - unava, asi z menzesu</t>
  </si>
  <si>
    <t>R3km15´, rozcv.8´,kopce 20x30" s MK 30",P3´ rovinky 6x20", TFmax178 V3km15´, ∑ 11km trochu kŕče lýtka</t>
  </si>
  <si>
    <t>Balkán, R2km10´, rozcv. 2´,abc.12x30msMK,2xR, úseky 1x2km T3:35" TFø170/max175, 9x1´sP1´ TFø153-166/max170-176, V2km12´ ∑10km 1:06´</t>
  </si>
  <si>
    <t>R2,5km13´, rozcv.,abc,R, useky 10x330m (5-2-2-1) P1´,3´ vietor, 5x1:05" 2x1:09" 2x1:05" 1x1:02", ø1:05", TFø151-169/max172-179  V2,5km17´, ∑ 9km - kŕče lýtka!!!!</t>
  </si>
  <si>
    <t>klus, volne az svizne, cesta 12 km, 58´ TFø148</t>
  </si>
  <si>
    <t>klus, volne unavene, cesta 8 km, 42´ TFø141</t>
  </si>
  <si>
    <t>R↑</t>
  </si>
  <si>
    <t>klus, volne, cesta 12 km, 1:00´ TFø137/147</t>
  </si>
  <si>
    <t xml:space="preserve">Volno - plan </t>
  </si>
  <si>
    <t>R3km15´, rozcv.8´,useky 2x(1x920m,P3´,4x200m,P1´)" 3:19" TFø161/175, 3:14" TFø164/?, V3km18´, ∑ 11km trošku kŕče lýtka</t>
  </si>
  <si>
    <t>klus, volne, cesta 12 km, 1:01´ TFø135/149</t>
  </si>
  <si>
    <t>klus, volne, cesta 12 km, 1:01´ TFø135/148</t>
  </si>
  <si>
    <t>Volno - stahovanie</t>
  </si>
  <si>
    <t>klus, volne, teren 8 km, 42´ TFø142/159</t>
  </si>
  <si>
    <t>Pr</t>
  </si>
  <si>
    <t xml:space="preserve">DOLNÁ LEHOTA R3km,rozcv.2km, pretek 2,5km=8:55", TFø172/192-asi blbost, V3km  ∑11km </t>
  </si>
  <si>
    <t>Volno - zuby!!! Bolesť hrozna, chladenie v noci kazdych 15min</t>
  </si>
  <si>
    <t>klus, volne, teren 12 km, 58´ TFø143/150</t>
  </si>
  <si>
    <t>R3km15´, rozcv.8´,useky 2km 8:00" TFø165/173 P3´,10x100m s MK1´ V2km10´, ∑ 10km</t>
  </si>
  <si>
    <t>Volno - plan pred pretekmi</t>
  </si>
  <si>
    <t>2.F:  R1,5km, rozcv., T 10km=40:35" TFø173/181  T4:03", posl.km 3:47", V2km13´ ∑14km</t>
  </si>
  <si>
    <t xml:space="preserve">1.F: klus volne 8km 40´ TFø145                                                  </t>
  </si>
  <si>
    <t>2.F: klus, volne, teren 6 km, 33´ TFø135</t>
  </si>
  <si>
    <t xml:space="preserve">TOPOLČIANKY R3km,rozcv.1km, pretek 12km=49:45",TFø179/185, kola 16:52" TFø172/180, 16:32" TFø180/183, 16:15" TFø184/185  bez V  ∑16km  </t>
  </si>
  <si>
    <t>2.F: SIELNICA R2,5km, rozcv.1,8km, pretek 2,7km=10:05" TFø175/185  V 4km</t>
  </si>
  <si>
    <t xml:space="preserve">1.F: klus volne 2km 11:00" TFø140        </t>
  </si>
  <si>
    <t>2.F: ZVOLEN R2km, rozcv.3km, pretek 1,5km=5:08" TF cca ø176/183 blbol tester, V 2,5km</t>
  </si>
  <si>
    <t xml:space="preserve">1.F: klus,svizne 2km 9:10" TFø149           </t>
  </si>
  <si>
    <t>2.F: štadion, intenzivnejsie, 12km, 50´, TFø151/168</t>
  </si>
  <si>
    <t>1.F: štadion, fartlek s rovinkami, 14km, 1:03´, TFø143/157</t>
  </si>
  <si>
    <t xml:space="preserve"> 2.F: bazen-plavanie, volne, 40´,</t>
  </si>
  <si>
    <t>1.F: okruh, fartlek, 12km, 57´, TFø151/168</t>
  </si>
  <si>
    <t>Podborová, klus 11km 56´</t>
  </si>
  <si>
    <t>Pusťák-mak., R2km10´, úseky 6x5´ s P1´(1xrovina, 3xhore, 2xdole), V3km18´</t>
  </si>
  <si>
    <t>Voľno - nestihla som. Ples.</t>
  </si>
  <si>
    <t xml:space="preserve"> 2.F: štadion, rovinky, 9km, 42´, TFø145/168</t>
  </si>
  <si>
    <t>1.F: okruh, fartlek, 13km, 1:03´, TFø152/168</t>
  </si>
  <si>
    <t xml:space="preserve"> 2.F: štadion, rovinky, 11km, 51´, TFø151/167</t>
  </si>
  <si>
    <t>1.F: okruh, volne, 17km, 1:20´, TFø148/167</t>
  </si>
  <si>
    <t>2.F: plocha Plesa, volne, 13km, 1:20´, TFø136/155</t>
  </si>
  <si>
    <t>1.F: volne, cesta, 9km, 52´, TFø130/156</t>
  </si>
  <si>
    <t>Pusťák, klus 14km 1:20´ TFø143/162</t>
  </si>
  <si>
    <t>2.F: R2,5km11´, 27xR20-40´´sMK, TFmax171, V4,5km20´, ∑14km</t>
  </si>
  <si>
    <t>1.F: štadion+pleso, volne, 19km, 1:30´, TFø134/152</t>
  </si>
  <si>
    <t xml:space="preserve">Bž-F  </t>
  </si>
  <si>
    <t>Bž-I</t>
  </si>
  <si>
    <t xml:space="preserve">Bž-F </t>
  </si>
  <si>
    <t>Bž-R</t>
  </si>
  <si>
    <t xml:space="preserve">Bž-K </t>
  </si>
  <si>
    <t xml:space="preserve">K   </t>
  </si>
  <si>
    <r>
      <t xml:space="preserve">Pusťák, R2km10´, rozcv. 3´,abc.12x30msMK, rovinky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25x25"sMK35", TFø165/max174, V3,5km20´ ∑11km 1:13´</t>
    </r>
  </si>
  <si>
    <t>R2,5km13´, rozcv.,abc,R, useky 6x1km P3´ s vetrom/proti: 3:41,3:46,3:35,3:41,3:31,3:34 TFø161-172/max169-182. V2,5km14´, ∑ 12km</t>
  </si>
  <si>
    <t>Pusťák, klus 15km 1:25´ TFø132/150</t>
  </si>
  <si>
    <t>Voľno - bolesti brucho (žalúdok, svalstvo???)</t>
  </si>
  <si>
    <t>Hron, klus 8km 42´</t>
  </si>
  <si>
    <t>Hron, klus 7km 37´</t>
  </si>
  <si>
    <t>Voľno - oslava v Kolibe a u nás, prestavujem nábytok :)</t>
  </si>
  <si>
    <t>Hron, klus 11km 1:03´, unavene, furt kosa (-6st.)</t>
  </si>
  <si>
    <t>Voľno, prestavujem nábytok</t>
  </si>
  <si>
    <t xml:space="preserve">Voľno - MVK KPH Zvolen, Almada. </t>
  </si>
  <si>
    <t>Voľno - výuka, príprava na MVK</t>
  </si>
  <si>
    <t>Voľno - MVK WOODEMA Vyhne</t>
  </si>
  <si>
    <t>Pusťák, cca 6km 1:30´</t>
  </si>
  <si>
    <t>Hron, klus 11km 57´</t>
  </si>
  <si>
    <t>Baková, klus najedená 11km 1:03´, ocko na hruškách :)</t>
  </si>
  <si>
    <t>Hron, klus 11km 55´</t>
  </si>
  <si>
    <t>Voľno. Trošku pobolieva chrbát.</t>
  </si>
  <si>
    <t>Hron, fartlek 12km 1:00´</t>
  </si>
  <si>
    <t>Hron, klus 12km 1:00´</t>
  </si>
  <si>
    <t>Hron, R3km svižne, Tempo cca 6,6km 28´ (4:15"), V2,5km</t>
  </si>
  <si>
    <t>pod Pusťákom, R3km15´, rozcv.4´,abc.12x30msMK,R, úseky 4x1km s P5´ 3:31",3:29", 3:32", 3:25", TFø?/max? V4,5km25´ ∑12,5km 1:28´</t>
  </si>
  <si>
    <t>Volno - prava achilovka, lytko,   liecenie ibuprofen, fastumgel, biolampa</t>
  </si>
  <si>
    <t>Volno - prava achilovka, lytko,  liecenie ibuprofen, fastumgel, biolampa</t>
  </si>
  <si>
    <t>Volno - pre istotu :-)  liecenie fastumgel, biolampa</t>
  </si>
  <si>
    <t>Volno - unava, asi teplota, uzlina</t>
  </si>
  <si>
    <t>Hron, klus volne 9km 47´ TFø135/158</t>
  </si>
  <si>
    <t>Hron, klus volne 17km 1:23´ TFø138/149</t>
  </si>
  <si>
    <t>Hron, klus volne 16km 1:20´ TFø138/149</t>
  </si>
  <si>
    <t>Balkán, fajn 1:10 hod.</t>
  </si>
  <si>
    <t xml:space="preserve">Pusty hrad, R2km 10´, rozcv.abc.,useky 4´ TFø153/166, 2´ TFø157/170 P2´, V2,5km14´  </t>
  </si>
  <si>
    <t xml:space="preserve">R1,5km,abc., usek 4´, TFø156/164, V0,5km ∑3,5km </t>
  </si>
  <si>
    <t>Balkán, R3km15´, abc 12x30msMK, rovinky 30x30"sMK30", V2,5km13´</t>
  </si>
  <si>
    <t>Sliač cca 30km/prepočet 20km 1:40´, klus 2km 13´</t>
  </si>
  <si>
    <t>Pustý hrad cca 7km, 2:30hod.</t>
  </si>
  <si>
    <t>Popradské Pleso, klus svižne 15km 1:22´, TFø137</t>
  </si>
  <si>
    <t>Solisko, turistika 12km 2,5hod.</t>
  </si>
  <si>
    <t>Štrbské Pleso, R0,5km, intenzívne 8,8km 38´, cca T4:05", V1,5km. Dážď.</t>
  </si>
  <si>
    <t>Pleso, klus voľne 17km 1:25´,</t>
  </si>
  <si>
    <t>Štrbské Pleso, R2km10´, rozcv., abc 12x30msMK, rovinky 10x30" s MK, V2km10´</t>
  </si>
  <si>
    <t>Štrbské Pleso, R2,5km, rozcv., rovinky 10x25" s MK, V2,5km, rýchle.</t>
  </si>
  <si>
    <t>Solisko, Furkotská dolina, Štrbské Pleso, fartlek 18km 2:08´</t>
  </si>
  <si>
    <t>Žabie plesá, intenzívne 14km1:37´, TFø139/168</t>
  </si>
  <si>
    <t>Ostrva, klus 17km 2:06´, TFø129</t>
  </si>
  <si>
    <t xml:space="preserve">Balkán, fartlek 7km 32´, </t>
  </si>
  <si>
    <t>ZELENE PLESO R2km,rozcv.1km, pretek 7,7km=44:43", TFø173/176, T5:48" ∑11km</t>
  </si>
  <si>
    <r>
      <t xml:space="preserve">Pusťák, R2km10´, rozcv. 2´,abc.12x30msMK,2xR, úseky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13x1´(8+5) sP1´ TFø153-170/max171-179, V5km27´ ∑11km 1:23´</t>
    </r>
  </si>
  <si>
    <t>Pusťák, klus svižne 12km 1:02´, super, bez snehu. teplo.</t>
  </si>
  <si>
    <t>R3km15´, rozcv.,abc,R, useky 10x330m P35", 7x1:11" 2x1:09" 1x1:04", ø1:10", TFø153-175/max168-182  V3km18´, ∑ 10km super, pohoda</t>
  </si>
  <si>
    <t>15. Týždeň</t>
  </si>
  <si>
    <t>16. Týždeň</t>
  </si>
  <si>
    <t>17. Týždeň</t>
  </si>
  <si>
    <t>18. Týždeň</t>
  </si>
  <si>
    <t xml:space="preserve">ZVOLEN R3km,rozcv.1km, pretek 8,3km=31:12", TFø175/181 T3:45", V2km  ∑14km </t>
  </si>
  <si>
    <t xml:space="preserve">R2,5km13´, rozcv.,abc,R 1km, useky 550m a 330m s P40" 2:04" a 1:00" TFø163/176 a TFø168/177  V2,5km13´, ∑ 7km </t>
  </si>
  <si>
    <t>klus, volne, teren 8 km, 42´ TFø138</t>
  </si>
  <si>
    <r>
      <t>Pusťák, klus 21km 2hod. TFø136/154, supeeer,</t>
    </r>
    <r>
      <rPr>
        <sz val="8"/>
        <color indexed="10"/>
        <rFont val="Arial"/>
        <family val="2"/>
      </rPr>
      <t xml:space="preserve"> TFráno42</t>
    </r>
  </si>
  <si>
    <t xml:space="preserve">R2,5km, zaver zrychleny, usek cca 400m na tep, laktat, V0,5km ∑ 3km </t>
  </si>
  <si>
    <t xml:space="preserve">HANDLOVÁ R2km,rozcv.1km, pretek 5km=17:50", TFø178/186 T3:34", V2km  ∑10km </t>
  </si>
  <si>
    <t>klus, volne, teren 10 km, 53´ TFø138/147</t>
  </si>
  <si>
    <t>klus, volne, cesta 12 km, 1:05´ TFø135/148</t>
  </si>
  <si>
    <t xml:space="preserve">R5,5km22´, hned useky 1km, 800m, 550m, 4´, 3´, 2´, pauza 2´,40",TFø162/171, ø167/178 a ø174/182  V2km11´, ∑ 10km </t>
  </si>
  <si>
    <t>Králiky, Voľne 7km 30´, klus na Tajov  6km 27´, spolu 13km  57´ TFø139/160</t>
  </si>
  <si>
    <t>kanál, 4km 20´ TFø135/146</t>
  </si>
  <si>
    <t>Západ, klus voľne 12km 61´, TFø137/149, fajn</t>
  </si>
  <si>
    <t>klus, volne, teren 6 km, 35´ TFø138</t>
  </si>
  <si>
    <t xml:space="preserve">DEVÍN-BRATISLAVA R2km,rozcv.1,5km, pretek 11,625km=43:57", TFø178/188 T3:46", 10km cca 38-38:20", V1km  ∑16km </t>
  </si>
  <si>
    <t>Volno - este unava, pred menzesom</t>
  </si>
  <si>
    <t>klus, volne, cesta 12 km, 1:03´ TFø139/149</t>
  </si>
  <si>
    <t>19. Týždeň</t>
  </si>
  <si>
    <t>20. Týždeň</t>
  </si>
  <si>
    <t>21. Týždeň</t>
  </si>
  <si>
    <t>22. Týždeň</t>
  </si>
  <si>
    <t xml:space="preserve">R2km, zaver zrychleny, usek 500m na tep, laktat, TFø154/169, V0,5km ∑ 3km </t>
  </si>
  <si>
    <t>Volno - unava, stahovanie</t>
  </si>
  <si>
    <t>Volno, neviem preco....</t>
  </si>
  <si>
    <t>Volno, balenie</t>
  </si>
  <si>
    <t>Volno, stahovanie</t>
  </si>
  <si>
    <t>Volno, nestihla som</t>
  </si>
  <si>
    <t>r.</t>
  </si>
  <si>
    <t>preteky</t>
  </si>
  <si>
    <t>rozcvicenie</t>
  </si>
  <si>
    <t>Bž-Pr</t>
  </si>
  <si>
    <t>klus, volne, cesta 12 km, 1:03´ TFø138</t>
  </si>
  <si>
    <t>R3km16´, rozcv.,abc,R, useky 10x300m P40", 1x1:02" 5x59" 3x58" 1x53", ø54,5", TFø144-174/max168-181  V3km18´, ∑ 10km supeeeer</t>
  </si>
  <si>
    <t>klus, volne, teren 12 km, 1:02´ TFø137/143</t>
  </si>
  <si>
    <t>klus, volne, teren 7 km, 36´ TFø127/137</t>
  </si>
  <si>
    <t xml:space="preserve">R2km, zaver zrychleny, usek 500m na tep, laktat, TFø163/176, V0,5km ∑ 3km </t>
  </si>
  <si>
    <t>klus, volne, teren 10 km, 51´ TFø141/155</t>
  </si>
  <si>
    <t>Západ, klus voľne 8km 41´</t>
  </si>
  <si>
    <t>Donovaly, klus voľne 9km 47´, cesta, inde ľad</t>
  </si>
  <si>
    <t xml:space="preserve">Donovaly-les,  R3km16´, rozcv., abc.12x30msMK, úseky 13x1´ s MK50-55", abc.12x30msMK, V3km17´ ∑12km, 1:26´, </t>
  </si>
  <si>
    <t xml:space="preserve">Pusťák, R3km17´, rozcv., abc.12x30msMK, úseky 12x1´ s MK50-55", abc.12x30msMK, V3km15´ ∑12km, 1:26´, </t>
  </si>
  <si>
    <t>Donovaly, klus Kalište, bežkárske stopy, 14km 1:22´, zima (-6st.)</t>
  </si>
  <si>
    <t xml:space="preserve">Donovaly, túra s Marekom, psie záprahy, cca 8km 2:30´ </t>
  </si>
  <si>
    <t>Donovaly, klus voľne Polianka, Bully, 10km 52´ stále zima (-6st.)</t>
  </si>
  <si>
    <t>Hron, klus svižne (s Oskarom) 12km 1:02´, fajn, sucho</t>
  </si>
  <si>
    <t>Voľno - sichravé počasie... :)</t>
  </si>
  <si>
    <t>BB Karlovo, klus voľne (unavene) 13km 1:10´, včera diska</t>
  </si>
  <si>
    <t>doma, posilovanie brucho, nohy, cca 1hod.</t>
  </si>
  <si>
    <t>Hron, Intenzívne 14km 1:03´, zač. 4:50", kon. 4:20", priemer T4:30" (všetko cca), V 1km, ∑15km, 1:13´</t>
  </si>
  <si>
    <t>Hron, Intenzívne 16km 1:17,30", zač. 5:00", kon. 4:40", priemer T4:50" (všetko cca), V 1km, ∑17km, 1:25´, sneh, kosa (-8st.)</t>
  </si>
  <si>
    <t xml:space="preserve">Balkán, R2km10´, Intenzívne cca 14,4km 1:00´ (T4:10"), P2´, V1,2km7´ ∑18km, 1:18´, </t>
  </si>
  <si>
    <t xml:space="preserve">Hron, R3km16´, rozcv. Abc, úseky 7x1´ s MK50", bolesť ľavého zadného úponu (úraz z leta!!!)  V 4,5km25´, ∑11km, 1:07´, </t>
  </si>
  <si>
    <t>Voľno, preventívne. A nestíham.</t>
  </si>
  <si>
    <t>Hron, klus 12km 1:02´. Stále cítim úpon.</t>
  </si>
  <si>
    <t>Kanál, klus 4km 20´, k ockovi po auto.</t>
  </si>
  <si>
    <t>Skalka, fartlek cca 23km 1:45´. Hostinec, štadión, super. (na štadione 36´ T3:55-4:00")</t>
  </si>
  <si>
    <t>Skalka, fartlek cca 20km 1:35´, hrebeň, štadión, fajne.</t>
  </si>
  <si>
    <t>Hron, Západ, klus 12km 1:07´, bolesť úponu, liečenie.</t>
  </si>
  <si>
    <t>Hron, Západ, klus 13km 1:11´, bolesť úponu, liečenie.</t>
  </si>
  <si>
    <t>Pusťák, klus voľne 11km 1:01´</t>
  </si>
  <si>
    <t>Hron, intenzívne cca 10km 44´ (zač.4:50", kon. 4:20"), P2´, V2km10´, na 11.km znovu bolesť úponu, do kroku :(</t>
  </si>
  <si>
    <t>Voľno, plán, po nákupoch.</t>
  </si>
  <si>
    <t>Hron, klus pomaly (bolesť) 11km 1:04´, stále cítim úpon</t>
  </si>
  <si>
    <t>Pustý hrad, turistika cca 6km 2hod. S drahým :-*</t>
  </si>
  <si>
    <t>Skalka, voľne cca 21km 1:35´, okruh 3x5km, 6x1km, (na štadione preteky MSR)</t>
  </si>
  <si>
    <t>Západ, klus voľne 9km 49´, cítim úpon.</t>
  </si>
  <si>
    <r>
      <t xml:space="preserve">Pusťák, R2km10´, abc1km7´, tempo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2,7km 16:30", P5´, V3km 15´ ∑9km, 1:00´, </t>
    </r>
  </si>
  <si>
    <t>Hron, klus 45´</t>
  </si>
  <si>
    <t>Voľno, po pretekoch - bolesť úponov</t>
  </si>
  <si>
    <t>Voľno, po 5-dňovej makačke :)</t>
  </si>
  <si>
    <t>Voľno, pred pretekmi</t>
  </si>
  <si>
    <t>ZVOLEN, Beh oslobodenia, R3,5km, rozcv. Abc 1,5km, pretek 1,4km=5:11", V1,5km, ∑8km, 1:00´, úpon bude bolieť až zajtra...</t>
  </si>
  <si>
    <t>BB, práca na záhrade :) posilovanie jak sviňa</t>
  </si>
  <si>
    <t>SLIAČ R1,5km, rozcv.2km, pretek 8km=34:20", T4:17", V2,5km  ∑14km, Bazén 15´</t>
  </si>
  <si>
    <t>Pusťák, so ŠVOČ-kármi :), chôdza po don-jon, klus dole, cca 4km 40´</t>
  </si>
  <si>
    <t>Voľno, nestihla som.</t>
  </si>
  <si>
    <t>Voľno, únava zo všetkého</t>
  </si>
  <si>
    <t xml:space="preserve">Stráže, klus 13km 1:06´, </t>
  </si>
  <si>
    <t>Stráže, klus 14km 1:20´</t>
  </si>
  <si>
    <t xml:space="preserve">Stráže, R3km15´, rozcv, abc.1km, tempo cca 6km 25:30" (cca T4:15"), V3km 16´ ∑13km, 1:10´, </t>
  </si>
  <si>
    <r>
      <t xml:space="preserve">Stráže, R3km15´, rozcv.abc.1km, úseky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6x2:15" (cca 450m) s MK </t>
    </r>
    <r>
      <rPr>
        <sz val="8"/>
        <rFont val="Wingdings"/>
        <family val="0"/>
      </rPr>
      <t>ø</t>
    </r>
    <r>
      <rPr>
        <sz val="8"/>
        <rFont val="Arial"/>
        <family val="2"/>
      </rPr>
      <t xml:space="preserve"> 2´, 10x25" s MK 40", V3km17´ ∑14km, 1:25´</t>
    </r>
  </si>
  <si>
    <t>Kozí chrbát, tam 8km 44´, späť 8km 36´, klus les 1km 5´, ∑17km, 1:25´, s roľničkou, samučká, som sa bála medvedíkov.</t>
  </si>
  <si>
    <t>Voľno - nestihla som, príprava ŠVOČ, pivo v R-ku so ŠVOČ-kármi :)</t>
  </si>
  <si>
    <t>Stráže, R3km15´, rozcv, abc.0,5km, tempo cca 7km 29:30" (cca T4:10"), V2,5km13´ ∑13km, 1:13´,  už únava</t>
  </si>
  <si>
    <t>Voľno, asi pršalo.</t>
  </si>
  <si>
    <t>Voľno, asi.</t>
  </si>
  <si>
    <t>Bike, voľne 25km / prepočet 12km  1:10´, Sliač, trasa pretekov a tak. Spojazdňovala som bike 5 hodín. Riči spravil za polhodku :)</t>
  </si>
  <si>
    <t>Bike voľne 35km / prepočet 18km  1:35´, Kováčová, dolina, Budča, Bienska dolina.</t>
  </si>
  <si>
    <t>Hron, klus 10km55´</t>
  </si>
  <si>
    <t>Pusťák, R2km10´, rozcv. Abc.1km, Tempo cca 5km 27´ (rovina 1km4:15", up 2,7km16:40", up-down 1,5km6´), V3km15´, ∑11km, 1:10´,</t>
  </si>
  <si>
    <t>TURCIANSKE TEPLICE, R2km,rozcv.2km, pretek 10,5km=44:22", T4:13", V2,5km  ∑17km, večer v Rajci :)</t>
  </si>
  <si>
    <t>Voľno, ockove meniny</t>
  </si>
  <si>
    <t xml:space="preserve">Hron, klus 15km 1:20´ </t>
  </si>
  <si>
    <r>
      <t xml:space="preserve">Pusťák, R2km11´, rozcv.abc.1km, úseky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6´, 6´, 3´, 3´ s MK1´, klus5´, abc.1km, V2,5km14´ ∑10km, 1:20´,</t>
    </r>
  </si>
  <si>
    <t>Hron, klus 11km 1:04´, (8+3km, 42+22´), záver som klusala s drahým :)</t>
  </si>
  <si>
    <t>Hron, klus 9km 45´</t>
  </si>
  <si>
    <t>Hron, klus 12km 1:05´</t>
  </si>
  <si>
    <t>Pusťák, 14km klus 1:16´</t>
  </si>
  <si>
    <t>Pusťák, R2km10´, rozcv. Abc.1km, Intenzívne cca 5,5km30´, V3km15´ ∑12km, 1:10´</t>
  </si>
  <si>
    <t>Hron, klus 9km 49´</t>
  </si>
  <si>
    <t>Voľno, svalovka</t>
  </si>
  <si>
    <t>Voľno (hlavne kvôli úponu)</t>
  </si>
  <si>
    <r>
      <t xml:space="preserve">Šachtičky, Pánsky diel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11km 1:25´</t>
    </r>
    <r>
      <rPr>
        <sz val="8"/>
        <rFont val="Wingdings"/>
        <family val="0"/>
      </rPr>
      <t>ø</t>
    </r>
    <r>
      <rPr>
        <sz val="8"/>
        <rFont val="Arial"/>
        <family val="2"/>
      </rPr>
      <t xml:space="preserve"> 9km 45´, ∑20km, 2:10´</t>
    </r>
  </si>
  <si>
    <t>Sásová, túra s drahým, cca 8km 3hod</t>
  </si>
  <si>
    <t>Voľno, pauza kvôli úponu - snáď sa vylieči</t>
  </si>
  <si>
    <t>Voľno, pauza kvôli úponu - snáď sa vylieči, tatkova oslava 60-tky v Kolibe :)</t>
  </si>
  <si>
    <t>Voľno, pauza kvôli úponu - snáď sa vylieči, tatkova 60-tka :)</t>
  </si>
  <si>
    <t>Hron, klus 14km 1:10´</t>
  </si>
  <si>
    <t>Hron, klus 13km 1:05´</t>
  </si>
  <si>
    <t>Voľno, plán. Rasťova 40-tka :)</t>
  </si>
  <si>
    <t>Piešťany, R2km10´, hneď úseky 3x8´ s MK1´, V5´, ∑9km, 42´,</t>
  </si>
  <si>
    <t>Piešťany, bazén plávanie 30´, prepočet km.</t>
  </si>
  <si>
    <t>Piešťany, bazén plávanie 25´, prepočet km.</t>
  </si>
  <si>
    <t>Piešťany, bazén plávanie 40´, prepočet km.</t>
  </si>
  <si>
    <t>Piešťany, posilovňa orbitrek R1km5´, Tempo 30´cca 7km, V1km5´, ∑9km, 38´</t>
  </si>
  <si>
    <t xml:space="preserve">Piešťany, klus 6km 33´. Piešťany sú nádherné. </t>
  </si>
  <si>
    <r>
      <t xml:space="preserve">Piešťany, klus 12km 1:01´, </t>
    </r>
    <r>
      <rPr>
        <sz val="8"/>
        <color indexed="62"/>
        <rFont val="Arial"/>
        <family val="2"/>
      </rPr>
      <t>Regenerácia: soľná jaskyňa 45´, termálny bazén 20´</t>
    </r>
  </si>
  <si>
    <r>
      <t xml:space="preserve">Piešťany, R2km10´, rozcv. Abc.1km, R15x30" s MK30", V1km, ∑7km, 40´, hnedá kôrová drť, úžasné. </t>
    </r>
    <r>
      <rPr>
        <sz val="8"/>
        <color indexed="62"/>
        <rFont val="Arial"/>
        <family val="2"/>
      </rPr>
      <t>Regenerácia: bazén vnútorný 20´</t>
    </r>
  </si>
  <si>
    <r>
      <t xml:space="preserve">Piešťany, klus 6km 33´, </t>
    </r>
    <r>
      <rPr>
        <sz val="8"/>
        <color indexed="62"/>
        <rFont val="Arial"/>
        <family val="2"/>
      </rPr>
      <t>Regenerácia: hydromasáž 25´, bazén vonkajší 20´</t>
    </r>
  </si>
  <si>
    <r>
      <t xml:space="preserve">Piešťany, bazén plávanie 35´, prepočet km. </t>
    </r>
    <r>
      <rPr>
        <sz val="8"/>
        <color indexed="62"/>
        <rFont val="Arial"/>
        <family val="2"/>
      </rPr>
      <t>Regenerácia: bahno - celotelový zábal 25+20´</t>
    </r>
  </si>
  <si>
    <r>
      <t xml:space="preserve">Piešťany, klus 11km 1:01´, na ostrove. </t>
    </r>
    <r>
      <rPr>
        <sz val="8"/>
        <color indexed="62"/>
        <rFont val="Arial"/>
        <family val="2"/>
      </rPr>
      <t>Regenerácia: termálny bazén 25´, masáž chrbtica 20´</t>
    </r>
  </si>
  <si>
    <r>
      <t xml:space="preserve">Piešťany, </t>
    </r>
    <r>
      <rPr>
        <sz val="8"/>
        <color indexed="62"/>
        <rFont val="Arial"/>
        <family val="2"/>
      </rPr>
      <t>Regenerácia: termálny bazén 20´, masáž celotelová 25´,</t>
    </r>
    <r>
      <rPr>
        <sz val="8"/>
        <rFont val="Arial"/>
        <family val="2"/>
      </rPr>
      <t xml:space="preserve"> tréning: Piešťany, rýchla chôdza 8km 55´</t>
    </r>
  </si>
  <si>
    <t xml:space="preserve">ČERTOVICA, R2,5km12´, rozcv.abc.1km, R5x25" s MK35", pretek 7km=38:05" (T5:26") (+423/-cca 180m), V1,5km12´, ∑13km, </t>
  </si>
  <si>
    <t>BANSKÁ ŠTIAVNICA, R2km,rozcv.2km, pretek 6km=25:41", T4:16", V2km  ∑12km, Hrozne zle, žalúdok, hlava, únava.</t>
  </si>
  <si>
    <t>Voľno, únava. Bola som v divadle na "S tvojou dcérou nikdy" :)</t>
  </si>
  <si>
    <t>Hron, klus 9km 52´</t>
  </si>
  <si>
    <t>Stráže, R3km15´, rozcv, abc.1km, tempo cca 7,9-8,0km 33:00" (cca T4:10"), V4km 25´ ∑16km, 1:30´, záver som klusala s bráchom :)</t>
  </si>
  <si>
    <t xml:space="preserve">Stráže, R3km15´, rozcv, abc.1km, tempo cca 8,1km 33:45" (cca T4:10"), V2,5km15´ ∑15km, 1:24´, </t>
  </si>
  <si>
    <t>Hron, klus 10km 55´</t>
  </si>
  <si>
    <t>Pustý hrad, MDD turistika 10km cca 2-5 hod.</t>
  </si>
  <si>
    <t>BUDČA, R2km13´, rozcv. 1,5km, úsek 1,350km=5:16", P10´, pretek 1,350km=4:48", (T3:33") V1,5km, konečne aspoň trošku rýchlejšie!!!</t>
  </si>
  <si>
    <t>Bedminton 1hod.</t>
  </si>
  <si>
    <t>Voľno, únava</t>
  </si>
  <si>
    <t>Hron, klus unavene 9km 52´</t>
  </si>
  <si>
    <t xml:space="preserve">Balkán, R2,5km13´, rozcv., abc.1km, Rovinky 20x30" s MK 30" (veľmi light), abc.1km, V1,5km10´ ∑9km, 1:09´, </t>
  </si>
  <si>
    <t>Pusťák-asfalt, Stupňovane 41´ cca 8km (rovina 11:35"+7:05", up 6:50"+4:55"+2:05"+4:48", 1:10", down 2:30"), MK 0,5km, abc.1km, V2,5km15´, ∑12km, 1:10´, lebo búrka</t>
  </si>
  <si>
    <t>ZNIEV, R2,5km16´,rozcv., abc.1km, úsek 4:30", P15´, pretek 5,65km=40:25", V4km  ∑14km</t>
  </si>
  <si>
    <t>Voľno, búrka</t>
  </si>
  <si>
    <t xml:space="preserve">Voľno, nestihla som. Drbnutá ppt </t>
  </si>
  <si>
    <t>SLO, Kozina, fartlek cca 15km 1:15´, úteky pred búrkou...</t>
  </si>
  <si>
    <t>Voľno, nestihla som, MVK Kozina, Slovínsko</t>
  </si>
  <si>
    <t>Stráže,  klus 9km 50´, hrozná únava</t>
  </si>
  <si>
    <t>Voľno, únava. Mám diplom Phd.  a x pohárikov starorežnej, kbš, metaxy... Ešte nikdy mi nebolo tak zle...</t>
  </si>
  <si>
    <t>Kanál, klus 4km 20´, stále zle od žalúdka...</t>
  </si>
  <si>
    <t>Stráže, stupňovane cca 12,5km 55´ (cca T4:35"-4:15"), V0,5km5´</t>
  </si>
  <si>
    <t>Voľno - plán pred pretekmi</t>
  </si>
  <si>
    <t>BB Urpín, túra cca 2 hod. cca 8km</t>
  </si>
  <si>
    <t>Baková, klus voľne 16km 1:30´</t>
  </si>
  <si>
    <t>Pusťák, klus voľne 11km 1:05´</t>
  </si>
  <si>
    <t>Kanál, klus voľne 7km 38´</t>
  </si>
  <si>
    <t xml:space="preserve">ONDRASOVA,  R3km,rozcv.2,5km, pretek 3,140km=12:35", V3km  ∑12km, </t>
  </si>
  <si>
    <t xml:space="preserve">KOŠÚTKA, R3km16´, rozcv. 2km, pretek 2x1km, up 220m , 1.kolo 8:37", 2.kolo 8:40", s P30´ (v tom MK 1,5km, rozcv.0,5km), V1km, ∑10km, </t>
  </si>
  <si>
    <t>Baková, fartlek, v tom stupňovane 30´, úseky 4x1´ s MK1´, rovinky 20x25" s MK 45", V1km, ∑12km, 1:10´</t>
  </si>
  <si>
    <t>1.krát</t>
  </si>
  <si>
    <t>Voľno, plán po preteku</t>
  </si>
  <si>
    <t>Voľno, únava, bolesti, menzes</t>
  </si>
  <si>
    <r>
      <t xml:space="preserve">Baková, klus voľne 10km 52´, </t>
    </r>
    <r>
      <rPr>
        <sz val="8"/>
        <color indexed="56"/>
        <rFont val="Arial"/>
        <family val="2"/>
      </rPr>
      <t>Bazén plávanie 20´, vírivka 15´</t>
    </r>
  </si>
  <si>
    <t>Hron, klus 9km 45´, dážď :)</t>
  </si>
  <si>
    <t>DONOVALY, R, rozcv. 1,5km, pretek 22,5km=1:47,10 (T4:45"), Donly-Mišúty-cesta24´-Korytnica-Hiadelské sedlo1:01´-Hadliarka1:15´-Kečka-Polianka-Donly.</t>
  </si>
  <si>
    <t>Voľno, výjazdová katedra, cesta na Donovaly</t>
  </si>
  <si>
    <t>Balkán, bedminton 30´</t>
  </si>
  <si>
    <t>Baková, R4km22´, rozcv.abc., rovinky 33x30" s MK 30", abc., V3km17´, ∑15km, 1:39´</t>
  </si>
  <si>
    <t>Hron, fartlek, v tom K7km40´, 5x20" s MK 40", úseky 2´, 2´, 3´, 4´ (T3:40"), 2´ s MK1´, 10x30" s MK30", K2,5km15´, ∑15km, 1:30´</t>
  </si>
  <si>
    <t xml:space="preserve">Donovaly-Polianka, R3km16´, rozcv.abc.1km, úseky 4´, 3´, 2´, 1´, s MK 1´, V3km16´ ∑10km, 1:00´, </t>
  </si>
  <si>
    <r>
      <t xml:space="preserve">Donovaly-Polianka, R3km16´, rozcv.abc.1km, úseky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15x1´s MK 1´, V2km11´ ∑13km, 1:10´, </t>
    </r>
  </si>
  <si>
    <t>Donovaly-Polianka, klus 13km 1:12´</t>
  </si>
  <si>
    <t>Donovaly-Polianka, rozcv. 1,5km 9´</t>
  </si>
  <si>
    <t>Donovaly-Polianka, klus unavene, bolestivo 10km 1:00´</t>
  </si>
  <si>
    <r>
      <t>Donovaly-Polianka, R3km16´, rozcv.abc., úseky 17x1´ (11x</t>
    </r>
    <r>
      <rPr>
        <sz val="8"/>
        <rFont val="Wingdings"/>
        <family val="0"/>
      </rPr>
      <t>ö</t>
    </r>
    <r>
      <rPr>
        <sz val="8"/>
        <rFont val="Arial"/>
        <family val="2"/>
      </rPr>
      <t>,4x</t>
    </r>
    <r>
      <rPr>
        <sz val="8"/>
        <rFont val="Wingdings"/>
        <family val="0"/>
      </rPr>
      <t>ð</t>
    </r>
    <r>
      <rPr>
        <sz val="8"/>
        <rFont val="Arial"/>
        <family val="2"/>
      </rPr>
      <t>, 3x</t>
    </r>
    <r>
      <rPr>
        <sz val="8"/>
        <rFont val="Wingdings"/>
        <family val="0"/>
      </rPr>
      <t>ø</t>
    </r>
    <r>
      <rPr>
        <sz val="8"/>
        <rFont val="Arial"/>
        <family val="2"/>
      </rPr>
      <t>) s MK50", V3km18´ ∑14km, 1:22´</t>
    </r>
  </si>
  <si>
    <t>Donovaly-Polianka, cvičenie iné cca 1hod., dážď a vietor celý deň :( fakt sa nedalo</t>
  </si>
  <si>
    <r>
      <t xml:space="preserve">Donovaly-Polianka, R2km12´, rozcv.abc, úseky 4x14´(cca 3km </t>
    </r>
    <r>
      <rPr>
        <sz val="8"/>
        <rFont val="Wingdings"/>
        <family val="0"/>
      </rPr>
      <t>öø</t>
    </r>
    <r>
      <rPr>
        <sz val="8"/>
        <rFont val="Arial"/>
        <family val="2"/>
      </rPr>
      <t>) s P2´, V1,5km10´, ∑16km, 1:35´, chcela som ísť tempo,ale nejak mdlo...</t>
    </r>
  </si>
  <si>
    <t>Donovaly-Polianka, klus voľne 6km 34´, v daždi, super :)</t>
  </si>
  <si>
    <t>Donovaly-Kečka, turistika cca 10km cca 2 hod.</t>
  </si>
  <si>
    <t>Sl.Lazy, K5km22´, rozcv. Abc.1km, V2km13´</t>
  </si>
  <si>
    <t>Voľno, plán po sústredení</t>
  </si>
  <si>
    <t>pod Pusťákom, stupňovane cca 5km21´, 4.km 4:00", 5.km 3:36", P2´, 10xR (25") s MK 1´ (naplno, super), V1km5´, ∑8km, 40´ viac som nestihla</t>
  </si>
  <si>
    <r>
      <t xml:space="preserve">cesta na Popradské, R3km16´, rozcv.abc., úseky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12x (5+5+2) 300m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1:12"  s MK300m </t>
    </r>
    <r>
      <rPr>
        <sz val="8"/>
        <rFont val="Calibri"/>
        <family val="2"/>
      </rPr>
      <t>ø</t>
    </r>
    <r>
      <rPr>
        <sz val="8"/>
        <rFont val="Arial"/>
        <family val="2"/>
      </rPr>
      <t>2:10", s P5´, V2,5km16´, ∑14km, 1:36´ , s Katkou</t>
    </r>
  </si>
  <si>
    <r>
      <t xml:space="preserve">Štrbské pleso, turistika cca 6km 1:30´, </t>
    </r>
    <r>
      <rPr>
        <b/>
        <sz val="8"/>
        <rFont val="Arial"/>
        <family val="2"/>
      </rPr>
      <t>s Marekom :)</t>
    </r>
  </si>
  <si>
    <r>
      <t xml:space="preserve">Ostrva turistika 50´, Popradské 50´, Štrbské 1:10´, ∑11km, 4hod., </t>
    </r>
    <r>
      <rPr>
        <b/>
        <sz val="8"/>
        <rFont val="Arial"/>
        <family val="2"/>
      </rPr>
      <t>s Marekom :)</t>
    </r>
    <r>
      <rPr>
        <sz val="8"/>
        <rFont val="Arial"/>
        <family val="2"/>
      </rPr>
      <t xml:space="preserve"> bolesť pravé koleno pri zostupe</t>
    </r>
  </si>
  <si>
    <r>
      <t xml:space="preserve">Solisko, turistika FIS15´, chata50´, Predné solisko37´, späť, cca ∑12km 4 hod., </t>
    </r>
    <r>
      <rPr>
        <b/>
        <sz val="8"/>
        <rFont val="Arial"/>
        <family val="2"/>
      </rPr>
      <t>s Marekom :)</t>
    </r>
  </si>
  <si>
    <r>
      <t xml:space="preserve">Bedminton 1hod. Makačka </t>
    </r>
    <r>
      <rPr>
        <b/>
        <sz val="8"/>
        <rFont val="Arial"/>
        <family val="2"/>
      </rPr>
      <t>s Marekom :)</t>
    </r>
  </si>
  <si>
    <r>
      <t xml:space="preserve">Kriváň, turistika tam cca 4hod.,späť 1+1,5hod. (medzitým tréning), cca ∑19km 7 hod., Ľubko, Damian, Aďko, </t>
    </r>
    <r>
      <rPr>
        <b/>
        <sz val="8"/>
        <rFont val="Arial"/>
        <family val="2"/>
      </rPr>
      <t>s Marekom (22km 8 hod. :)</t>
    </r>
  </si>
  <si>
    <t xml:space="preserve">z Kriváňa na Jamské, klus cca 12km 1:06´, </t>
  </si>
  <si>
    <r>
      <t xml:space="preserve">Smokovec-Slavkovský štít 1:40´(!!!), späť Hrebienok1:15´, Smokovec 13´, ∑16km, 3hod. , </t>
    </r>
    <r>
      <rPr>
        <b/>
        <sz val="8"/>
        <rFont val="Arial"/>
        <family val="2"/>
      </rPr>
      <t>Marek</t>
    </r>
    <r>
      <rPr>
        <sz val="8"/>
        <rFont val="Arial"/>
        <family val="2"/>
      </rPr>
      <t xml:space="preserve">  turistika chaty a vodopády cca 10km 3 hod.</t>
    </r>
  </si>
  <si>
    <t>Štrbské pleso 3 okruhy, cca ∑10km 53´, Paľko, Marcelka</t>
  </si>
  <si>
    <t>FAČKOV, R2km, abc.1km, pretek 6,4km (up810m)=54:27", V turisticky dole cca 5km 1 hod. cesta do TATIER-ŠTRBSKÉ PLESO</t>
  </si>
  <si>
    <t>Štrbské pleso 5 okruhov, cca ∑13km 1:17´, s Katkou, celý deň búrky</t>
  </si>
  <si>
    <t xml:space="preserve">pleso2km12´, chata pod Soliskom 27´, FIS 16´, Vodopád Skok 29´, pleso nad vodopádom 7´, ∑12km, 1:32´ </t>
  </si>
  <si>
    <r>
      <t xml:space="preserve">z vodopádu Skok turistika cca 6km 1:30´, </t>
    </r>
    <r>
      <rPr>
        <b/>
        <sz val="8"/>
        <rFont val="Arial"/>
        <family val="2"/>
      </rPr>
      <t xml:space="preserve">s Marekom :) </t>
    </r>
    <r>
      <rPr>
        <sz val="8"/>
        <rFont val="Arial"/>
        <family val="2"/>
      </rPr>
      <t>mám nové adidas adizero tempo! :)</t>
    </r>
  </si>
  <si>
    <t xml:space="preserve">FIS 12´, Vodopád Skok 31´, FIS 24´, cesta 5´, Popradské pleso 31´, klus 17´,  ∑18km, 2hod. </t>
  </si>
  <si>
    <t>Kôprovský štít: Popr. 38´, Hinc. 39´, Kôpr.sedlo 16´, Kôpr.štít 17´= 1:50´,späť cca 2hod. ∑22km, 3:30´ bolesť pravé koleno - zbehy</t>
  </si>
  <si>
    <t>Balkán, R1km6´, abc.R, úsek 1´, V1km5´, ∑4km, 20´</t>
  </si>
  <si>
    <t>Hron, klus pomaly, boľavo 15km 1:25´</t>
  </si>
  <si>
    <t>NOVÁ LESNÁ-HREBIENOK, R2km11´, rozcv.abc.1,5km, pretek 9,57km (up534m)=45:32" (1.km3:40",2.-5.km18:30"(5km22:10"),rovina2km9:25",8.km6:05",9.km5:40",záver2:12"), T4:45", V2+3km ∑18km</t>
  </si>
  <si>
    <t>Donovaly-Polianka, 3km15´, rozcv.abc.1km, úsek cca 1,75km 7´, búrka,  step.1km, K3km, ∑10km, 1:04´</t>
  </si>
  <si>
    <t>Donovaly-Polianka, 3km16´, rozcv.abc.1km, úseky 6x1´s P45"-2´, 4x25" s MK1´, K2km12´, ∑9km, 1:00´ Hrozná únava, svalovka, choroba???</t>
  </si>
  <si>
    <t>pod Pusťákom, R3km16´, rozcv.abc.R, úseky 1-2-2-1 km s MK2´: 3:33", 7:27"(3:44,3:43), 7:27"(3:45,3:42), 3:29", V3km17´, ∑13km, 1:17´</t>
  </si>
  <si>
    <t>Kanál, klus 12km 1:02´</t>
  </si>
  <si>
    <t>pri Kaufl., R3km16´, rozcv.abc.1km, úseky 10x1´ s MK30-40", pomaly, bolia úpony, nešlo to. V1km6´ ∑8km, 48´</t>
  </si>
  <si>
    <t>Voľno, únava.</t>
  </si>
  <si>
    <r>
      <t>Donovaly-Polianka, R3km16´, rozcv.abc., úseky 20x1´ (9x</t>
    </r>
    <r>
      <rPr>
        <sz val="8"/>
        <rFont val="Wingdings"/>
        <family val="0"/>
      </rPr>
      <t>ö</t>
    </r>
    <r>
      <rPr>
        <sz val="8"/>
        <rFont val="Arial"/>
        <family val="2"/>
      </rPr>
      <t>, 8x</t>
    </r>
    <r>
      <rPr>
        <sz val="8"/>
        <rFont val="Wingdings"/>
        <family val="0"/>
      </rPr>
      <t>ð</t>
    </r>
    <r>
      <rPr>
        <sz val="8"/>
        <rFont val="Arial"/>
        <family val="2"/>
      </rPr>
      <t>, 3x</t>
    </r>
    <r>
      <rPr>
        <sz val="8"/>
        <rFont val="Wingdings"/>
        <family val="0"/>
      </rPr>
      <t>ø</t>
    </r>
    <r>
      <rPr>
        <sz val="8"/>
        <rFont val="Arial"/>
        <family val="2"/>
      </rPr>
      <t>) s MK45-50", V3km18´ ∑14km, 1:25´, ľavý úpon - na rovine bolí</t>
    </r>
  </si>
  <si>
    <t>Donovaly-Polianka, klus voľne 13km 1:17´</t>
  </si>
  <si>
    <t>Donovaly-Polianka, rozcv. 2km 12´</t>
  </si>
  <si>
    <t>Rajec, rozcv. 3km 20´</t>
  </si>
  <si>
    <t>Rajec, klus 14km 1:25´,  s Ľubkom</t>
  </si>
  <si>
    <t>Donovaly-Zvolen, turistika cca 8km 55´+50´</t>
  </si>
  <si>
    <t>Donovaly-Polianka, klus 15km 1:20´</t>
  </si>
  <si>
    <t>Voľno - únava, práca na chalupe</t>
  </si>
  <si>
    <t>Voľno, práca na chalupe</t>
  </si>
  <si>
    <t>Donovaly-Kečka, klus únavný cca 11km 1:23´, únava, práca na chalupe</t>
  </si>
  <si>
    <t>Donovaly-Polianka, klus 15km 1:22´</t>
  </si>
  <si>
    <r>
      <t xml:space="preserve">BIELY POTOK R1km5´,rozcv.1,5km, pretek 2,9km=10:20", T3:", V5km  ∑11km, </t>
    </r>
    <r>
      <rPr>
        <sz val="8"/>
        <color indexed="30"/>
        <rFont val="Arial"/>
        <family val="2"/>
      </rPr>
      <t>regenerácia plávanie (Liptovská mara) 15´</t>
    </r>
  </si>
  <si>
    <t>Turová, klus 15km 1:27´, s ockom :-*</t>
  </si>
  <si>
    <r>
      <t xml:space="preserve">Sekier, R2,5km, roczv.abc.1km, úseky 8x1km (na 3.km) (4:01,3:29,3:59,3:24,3:55,3:20,3:55,3:15), </t>
    </r>
    <r>
      <rPr>
        <sz val="8"/>
        <rFont val="Calibri"/>
        <family val="2"/>
      </rPr>
      <t>ø</t>
    </r>
    <r>
      <rPr>
        <sz val="8"/>
        <rFont val="Arial"/>
        <family val="2"/>
      </rPr>
      <t>3:40" s MCH1-1:30", V2,5km15´, ∑14km, 1:23´</t>
    </r>
  </si>
  <si>
    <t>Bowling 1hod., únana na behanie.</t>
  </si>
  <si>
    <t>Sekier, R1,5km7´, abc.0,5km3´, intenzívne 16km hore 8km37´(T4:37"), dole 33:30"(T4:21"), V1,5km8´, ∑20km, 1:30´, bolesť úponu, únava</t>
  </si>
  <si>
    <t>Donovaly-Polianka, klus stupňovane 3,5km16´,MK2´, úsek 8´(cca 2km), P3´, úseky 10x1´ sMK1´, V4km23´, ∑14km, 1:17´</t>
  </si>
  <si>
    <t xml:space="preserve">RAJEC, R1km, roczv.abc, R 1km, pretek 21,1km=1:32:09", T4:22" (20:30,22:05,22:35,22:35,4:25), ∑23km netuším, čo sa stalo... </t>
  </si>
  <si>
    <t>Balkán, R2km10´, rozcv., abc.1km, rovinky cca 15x25-35" s MK1´, V1,5km7´, ∑8km, 50´</t>
  </si>
  <si>
    <t>Rajec, beh 1,5km8´, bike cca 9km 30´, beh cca 4,5km 25´ (R1km5´, rozcv.abc., úseky 1-2-2-1´ s MCH1´, V1km6´)</t>
  </si>
  <si>
    <t>ŽIARSKA DOLINA, rozcv. beh R2,5km, bike 2,5km, pretek bike 5km,up400m=27:49", beh 3km,up600m=34:25", spolu 1:02,14" V5km turistika  ∑18km 2:30´</t>
  </si>
  <si>
    <t xml:space="preserve">Balkán, K1km5´, abc.R5´, </t>
  </si>
  <si>
    <t>Voľno...</t>
  </si>
  <si>
    <t>ŽIAR NAD HRONOM, R3km17´, rozcv.abc,R1km, tempo 1,8km7´, klus cca 4km53´, pretek 1,8km up100m=7:43", V4km25´ ∑16km 2:15´</t>
  </si>
  <si>
    <t>Balkán,Hron, klus 11km 1:03´,</t>
  </si>
  <si>
    <r>
      <t xml:space="preserve">Vlkanová cca 25km (prep.13km) 1:12´, </t>
    </r>
    <r>
      <rPr>
        <sz val="8"/>
        <color indexed="30"/>
        <rFont val="Arial"/>
        <family val="2"/>
      </rPr>
      <t>regenerácia plávanie (Vlkanová) 30´</t>
    </r>
  </si>
  <si>
    <r>
      <t xml:space="preserve">GERLACHOV-SLIEZSKY DOM R2km,rozcv.1,5km, pretek 8,4km=57:25", do Polianky 16:45", potom 40:40", V1km  ∑13km, </t>
    </r>
    <r>
      <rPr>
        <sz val="8"/>
        <color indexed="30"/>
        <rFont val="Arial"/>
        <family val="2"/>
      </rPr>
      <t>regenerácia plávanie (Batizovce) 20´</t>
    </r>
  </si>
  <si>
    <t>Vlkanová-Zv. cca 15km (prep. 7km) 40´</t>
  </si>
  <si>
    <t>Voľno, vychádzka Slatinské Lazy</t>
  </si>
  <si>
    <t>Sliač, turistika cca 8 km</t>
  </si>
  <si>
    <t xml:space="preserve">ZVOLEN R3,5km,rozcv.1,5km, pretek 5km=18:26", hore 9:55", dole 8:30", V5km22´,  ∑15km, 1:15´   </t>
  </si>
  <si>
    <t xml:space="preserve">TAJOV, R0,5km,rozcv.1km, pretek 10km=42:37", V1km6´,  ∑13km, 1:15´   </t>
  </si>
  <si>
    <t>Voľno, práca na Donovaloch</t>
  </si>
  <si>
    <t>Hron, klus 12km 1hod.</t>
  </si>
  <si>
    <t>Vlkanová cca 38km (prep. 19km) 1:40´, fartlek</t>
  </si>
  <si>
    <t>Vlkanová cca 38km (prep. 19km) 1:38´, fartlek</t>
  </si>
  <si>
    <t>Pusťák, klus 12km 1:03´</t>
  </si>
  <si>
    <t>Vlkanová cca 39km (prep. 19km) 1:38´, fartlek, večer svalovka stehná :)</t>
  </si>
  <si>
    <t xml:space="preserve">KREMNICA, R3,5km20´,rozcv.1km, úsek 9´, P15´, úsek 9´, P7´, pretek 1,7km, up180m=9:13", V1,7km12´,  ∑12km, 1:50´   </t>
  </si>
  <si>
    <t>Voľno - bolesti zuba, hrozne, 6x ibalgin.</t>
  </si>
  <si>
    <t>Voľno - trhanie zuba, stále hrozne, 3x ibalgin.</t>
  </si>
  <si>
    <t>Voľno - ukľudnenie</t>
  </si>
  <si>
    <t>Voľno, trable. Déčko.</t>
  </si>
  <si>
    <t>Donovaly-Polianka, R2km16´, abc.12x30m s MK, rovinky 16xR (30") s MK 40-50", V1,5km9´, ∑7km, 55´</t>
  </si>
  <si>
    <t>Donovaly-Polianka, obchod, 4km 22´, celý deň práca</t>
  </si>
  <si>
    <t>Voľno - únava, celý deň práca v záhrade, mierne bolesti zuba, asi teplota!!!</t>
  </si>
  <si>
    <t>Donovaly-Polianka, Zvolen 35´, malý Zvolen 46´, atď... cca 18km 2 hod.</t>
  </si>
  <si>
    <r>
      <t xml:space="preserve">Pusťák, R2km10´, abc1km10´, tempo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2,7km 15:15", P1´, fartlek 2km8´, V1,5km10´ ∑9km, 55´, </t>
    </r>
  </si>
  <si>
    <t>Voľno, pred pretekmi, dlho v škole</t>
  </si>
  <si>
    <t>Kanál, K1km6´, rozcv. 1km, V1km</t>
  </si>
  <si>
    <t>Balkán, rozcv.1,5km</t>
  </si>
  <si>
    <t>OŠČADNICA-VEĽKA RAČA  R1,5km,rozcv.1,5km, pretek 6,1km=38:47", V turistika2km,</t>
  </si>
  <si>
    <t>SRDIEČKO-CHOPOK,  R1,5km10´,rozcv.1,5km, pretek 4km=44:13", V turistika2,5km</t>
  </si>
  <si>
    <t>Hron, klus 15km 1:16´</t>
  </si>
  <si>
    <r>
      <t xml:space="preserve">pod Pusťákom, R3,5km, roczv.abc.1km, úseky 8x1km (3:55,3:58,3:55,3:56,3:52,3:49,3:48,3:32), </t>
    </r>
    <r>
      <rPr>
        <sz val="8"/>
        <rFont val="Calibri"/>
        <family val="2"/>
      </rPr>
      <t>ø</t>
    </r>
    <r>
      <rPr>
        <sz val="8"/>
        <rFont val="Arial"/>
        <family val="2"/>
      </rPr>
      <t>3:50" s MK1´, V2km12´, ∑15km, 1:15´</t>
    </r>
  </si>
  <si>
    <t>kanál, klus unavene 5km 27´, hrozná únava</t>
  </si>
  <si>
    <t>kanál, K3km16´, rozcv, R, V1km, ∑5km, 32´</t>
  </si>
  <si>
    <t xml:space="preserve">KOŠICE, R1,5km, roczv.abc, R 1,5km, pretek 21,1km=1:28:03", T4:10" (20:37,20:37,21:03,21:20,4:25), ∑24km  </t>
  </si>
  <si>
    <t>Hron, klus svižne 10km 51´</t>
  </si>
  <si>
    <t>Hron, klus 15km 1:14´, fajn</t>
  </si>
  <si>
    <t>Hron, klus 12km 1:07´ unavene</t>
  </si>
  <si>
    <t>Voľno, nestíham</t>
  </si>
  <si>
    <t>Voľno, nestíham ešte viac :(</t>
  </si>
  <si>
    <t>Hron, úseky 4x3km 13´s P2´ (T4:37", 4:16", 4:11", 4:16"), V0,5km ∑13km, 1:04´</t>
  </si>
  <si>
    <t>Západ, klus 14km 1:10´</t>
  </si>
  <si>
    <r>
      <t xml:space="preserve">Pusťák, stupňovane </t>
    </r>
    <r>
      <rPr>
        <sz val="8"/>
        <rFont val="Wingdings"/>
        <family val="0"/>
      </rPr>
      <t>ðö</t>
    </r>
    <r>
      <rPr>
        <sz val="8"/>
        <rFont val="Arial"/>
        <family val="2"/>
      </rPr>
      <t xml:space="preserve"> 11km 54´, V4km21´ ∑15km, 1:15´</t>
    </r>
  </si>
  <si>
    <t>Pusťák, klus unavene 12km 1:10´</t>
  </si>
  <si>
    <t>Sl.Lazy, klus 8km 46´</t>
  </si>
  <si>
    <r>
      <t xml:space="preserve">Pusťák, R2km, rozcv.abc.1km, úseky </t>
    </r>
    <r>
      <rPr>
        <sz val="8"/>
        <rFont val="Wingdings"/>
        <family val="0"/>
      </rPr>
      <t>ö</t>
    </r>
    <r>
      <rPr>
        <sz val="8"/>
        <rFont val="Arial"/>
        <family val="2"/>
      </rPr>
      <t xml:space="preserve"> 15x1´ s MK 1´, V4km22´, ∑11km, 1:18´</t>
    </r>
  </si>
  <si>
    <r>
      <t xml:space="preserve">pod Pusťákom, R2km, roczv.abc.1km, úseky 8x1km (3:55,3:53,3:53,3:51,3:51,3:48,3:50,3:38), </t>
    </r>
    <r>
      <rPr>
        <sz val="8"/>
        <rFont val="Calibri"/>
        <family val="2"/>
      </rPr>
      <t>ø</t>
    </r>
    <r>
      <rPr>
        <sz val="8"/>
        <rFont val="Arial"/>
        <family val="2"/>
      </rPr>
      <t>3:50" s MK1:30"(100-150m), V2km13´, ∑14km, 1:21´</t>
    </r>
  </si>
  <si>
    <t>Pusťák, klus 14km 1:20´</t>
  </si>
  <si>
    <t>Hron, klus 10km 52</t>
  </si>
  <si>
    <t>Voľno, práca v záhrade (makačka, svalovka)</t>
  </si>
  <si>
    <t>Klus 2km 10´</t>
  </si>
  <si>
    <t>RUZOMBEROK-Sidorovo,  R1,5km10´,rozcv.0,5km, pretek 13km=57:44", T4:33", V1,5km10´</t>
  </si>
  <si>
    <t>Voľno, práca</t>
  </si>
  <si>
    <t>KEGA</t>
  </si>
  <si>
    <t>Hron, klus 14km 1:16´</t>
  </si>
  <si>
    <t>Hron, intenzívne 15km 1:14´</t>
  </si>
  <si>
    <r>
      <t>Pusťák, R2km, rozcv.abc.1km, úseky 4x2km/8´ s MK 2:30" (</t>
    </r>
    <r>
      <rPr>
        <sz val="8"/>
        <rFont val="Wingdings"/>
        <family val="0"/>
      </rPr>
      <t>ð</t>
    </r>
    <r>
      <rPr>
        <sz val="8"/>
        <rFont val="Arial"/>
        <family val="2"/>
      </rPr>
      <t>2km7:46",</t>
    </r>
    <r>
      <rPr>
        <sz val="8"/>
        <rFont val="Wingdings"/>
        <family val="0"/>
      </rPr>
      <t>ö</t>
    </r>
    <r>
      <rPr>
        <sz val="8"/>
        <rFont val="Arial"/>
        <family val="2"/>
      </rPr>
      <t>3x8´ cca 1,5km), V3km17´, ∑15km, 1:23´</t>
    </r>
  </si>
  <si>
    <t>Sl.Lazy, klus 14km 1:21´, po somárika :)</t>
  </si>
  <si>
    <t>Balkán, R2km, rozcv.abc.1km, úseky 13x1´ s MK 50", V2km13´, ∑10km, 1:02´</t>
  </si>
  <si>
    <t>Voľno, som nestihla (však bol sviatok :(</t>
  </si>
  <si>
    <t>Hron, klus 13km 1:07´</t>
  </si>
  <si>
    <t>CZ</t>
  </si>
  <si>
    <t xml:space="preserve">Hron, klus 15km 1:16´, </t>
  </si>
  <si>
    <t>Balkán, R2km11´, rozcv., abc1km, rovinky 30x27" s MK33", abc.1km, V2km13´, ∑12km, 1:18´</t>
  </si>
  <si>
    <t>BOBROVEC, R2,5km, abc.R 2,5km, pretek 3,7km=31:29",  V3,5km</t>
  </si>
  <si>
    <t>Kanál, klus 7km 35´, cesta do Rajca</t>
  </si>
  <si>
    <t>Rajec, K6km 32´, úseky 2x2´+ 2x1´s MK1´, V3km15´ ∑10km, 57´</t>
  </si>
  <si>
    <t>Rajec, rozcv. 2km 15´</t>
  </si>
  <si>
    <t>Rajec, rozcv. 1km 9´</t>
  </si>
  <si>
    <t>RAZTOCNO-Morovno,  R2km12´,rozcv. 2,5km:abc.1km,3x1´s MK1´, R, pretek 2,7km=11:27", T4:14", V3km18´ ∑10km, 1:34´</t>
  </si>
  <si>
    <r>
      <t xml:space="preserve">KRÁSNO NAD KYSUCOU, R2km, rozcv.2km, pretek 10km=39:42", T3:58", V2km10´ </t>
    </r>
    <r>
      <rPr>
        <b/>
        <sz val="8"/>
        <color indexed="10"/>
        <rFont val="Arial"/>
        <family val="2"/>
      </rPr>
      <t>∑</t>
    </r>
    <r>
      <rPr>
        <sz val="8"/>
        <color indexed="10"/>
        <rFont val="Arial"/>
        <family val="2"/>
      </rPr>
      <t>16km, 1:40´</t>
    </r>
  </si>
  <si>
    <t>Voľno, únava (to je tak, keď nejdete keď sa dá, potom vás to klepne :)</t>
  </si>
  <si>
    <t>Hron, klus 15km 1:20´, fajn</t>
  </si>
  <si>
    <t>Voľno, teplota!!!</t>
  </si>
  <si>
    <t>Hron, klus 12km 1:06´</t>
  </si>
  <si>
    <t>Balkán, fartlek 6km 30´, v tom R2km, abc.1km, úseky 3x2´s MK 1´, V2km, o ničom, úseky som končila na tepoch 150 ...</t>
  </si>
  <si>
    <t>Stráže, R2km12´, rozcv.abc.1km, úseky 3x3´ s MK 2´, V3,5km20´, ∑10km, 60´, viac som nestihla, tma, zima.</t>
  </si>
  <si>
    <t>Kanál, klus 7km 35´ . zle od žalúdka, parížsky šalát na obed :)</t>
  </si>
  <si>
    <t>Hron, klus 15km 1:15´, fajn</t>
  </si>
  <si>
    <t>Hron, klus 10km 50´, fajn</t>
  </si>
  <si>
    <t>Stráže, svižný klus 12km 1:06´, s Oskarom</t>
  </si>
  <si>
    <t>Voľno, choroba!!! Nádcha, teplota</t>
  </si>
  <si>
    <t>Voľno, doliečenie</t>
  </si>
  <si>
    <t>Voľno, Rajec a Filipko</t>
  </si>
  <si>
    <t>Voľno, zase chorá :(</t>
  </si>
  <si>
    <t>Západ, klus 8km 41´, svalovka (zo včera a predchádzajúceho 5-dňového voľna)</t>
  </si>
  <si>
    <t>Balkán-Hron, klus svižne v daždi 7km 35´</t>
  </si>
  <si>
    <t>Západ, klus 8km 42´</t>
  </si>
  <si>
    <t>Kanál, klus 9km 1hod., unavene, svalovka.</t>
  </si>
  <si>
    <r>
      <t>pod Pusťákom, R2km, roczv.abc.1km, úseky 9x1km (4:00,3:53,4:04,3:56,4:02,3:52, 1km</t>
    </r>
    <r>
      <rPr>
        <sz val="8"/>
        <rFont val="Wingdings"/>
        <family val="0"/>
      </rPr>
      <t>öø</t>
    </r>
    <r>
      <rPr>
        <sz val="8"/>
        <rFont val="Arial"/>
        <family val="2"/>
      </rPr>
      <t xml:space="preserve">cca5´, 3:50,3:36), </t>
    </r>
    <r>
      <rPr>
        <sz val="8"/>
        <rFont val="Calibri"/>
        <family val="2"/>
      </rPr>
      <t>ø</t>
    </r>
    <r>
      <rPr>
        <sz val="8"/>
        <rFont val="Arial"/>
        <family val="2"/>
      </rPr>
      <t>3:54" s MK1:30"(100-150m), V1,5km10´, ∑15km, 1:26´</t>
    </r>
  </si>
  <si>
    <t xml:space="preserve">Voľno, plán, svalovka, ale strašná :) </t>
  </si>
  <si>
    <t>Balkán, R2km, rozcv.abc.1km, úseky 13x1´ s MK 58", V2km13´, ∑10km, 1:06´, bolesť pravá noha - úpon, bedro</t>
  </si>
  <si>
    <t>Voľno, práca. Investičné projekty. Kopírované hovná.</t>
  </si>
  <si>
    <t>Skalka, R3x1,5km19´, T11x1,5km62´ (1kolo T5:40"),V1,5km7´, ∑22,5km, 1:28´</t>
  </si>
  <si>
    <t>Skalka, Fartlek 24km 1:37´, kolá cca po 5:50", rovinky na štadióne</t>
  </si>
  <si>
    <t>IP</t>
  </si>
  <si>
    <t>Balkán, klus 7km 40´, fajn</t>
  </si>
  <si>
    <t>Voľno, plán, únava (choroba???)</t>
  </si>
  <si>
    <t>Balkán, klus 6,5km 35´, bolesť pravá noha-bedro</t>
  </si>
  <si>
    <t>Kaufl., R stupňovane 5km22´, rozcv.abc., 1,2km4:40" (T3:53"), 5x30-50" s MK, V2km12´, ∑10km, 1hod.</t>
  </si>
  <si>
    <t>Voľno, plán, pred pretekmi</t>
  </si>
  <si>
    <t>Skalica, klus 10km 1hod., bolesť úponov</t>
  </si>
  <si>
    <t>Voľno, v Bratislave</t>
  </si>
  <si>
    <t>GARMIN</t>
  </si>
  <si>
    <t>Hron, klus 14km 1:23´</t>
  </si>
  <si>
    <t>Balkán, klus 6km 36´, únava</t>
  </si>
  <si>
    <t>Králiky, pretek.trate 17km 1:20´</t>
  </si>
  <si>
    <t>Stráže, svižne 6km 32´, bolesť úponov</t>
  </si>
  <si>
    <t>Králiky, pretek.trate 25km 1:54´</t>
  </si>
  <si>
    <t>Králiky, pretek.trate 25km 2:07´</t>
  </si>
  <si>
    <t>Pusťák, klus 10km 1:03´ (po diaľničnom moste)</t>
  </si>
  <si>
    <t>Králiky, zvažnica, trate, 22km 1:35´</t>
  </si>
  <si>
    <t>Donovaly, voľne 15km 1:15´</t>
  </si>
  <si>
    <t>Donovaly, fartlek 26 km 2:24´, smer Šachtičky</t>
  </si>
  <si>
    <t>Donovaly, fartlek 31km 2:30´, smer Šachtičky, k Bulharovi, Marek občerstvoval :)</t>
  </si>
  <si>
    <t>SKALICA, R2km, rozcv.abc.1,5km, pretek 12,?km 55:41", V2km, do 6.km dobre, potom bolesť úponov, strašná</t>
  </si>
  <si>
    <t>Donovaly, R6km, rovinky cca 30x30" s MK 30", V2km</t>
  </si>
  <si>
    <t>Tréningový denník 2012</t>
  </si>
  <si>
    <t>0. Týždeň</t>
  </si>
  <si>
    <t>Štrbské pleso, klus 12km 1:12´, Peťko, Ľubko, Veronika</t>
  </si>
  <si>
    <t>Voľno, chorá!!! Nachladnutá a tak :(</t>
  </si>
  <si>
    <t>štadión, s Ľubkom, voľne bez paličiek 12km 59´</t>
  </si>
  <si>
    <t>štadión, nový sneh, 17km 1:28´</t>
  </si>
  <si>
    <t>štadión, nový sneh, 14km 1:07´</t>
  </si>
  <si>
    <t>štadión, voľne - kopec ľudí pred pretekmi, 15km 1:21´</t>
  </si>
  <si>
    <t>Králiky, voľne 17km 1:28´, už cítim chorobu... :(</t>
  </si>
  <si>
    <t>štadión, tempo za niekým :) 20km 1:23´ (T4:00")</t>
  </si>
  <si>
    <t>štadión, tempo s Ľubkom :) 15km 1:00´ (T4:00")</t>
  </si>
  <si>
    <t>Králiky, R3km40´ (prechod vo vysokom snehu z pretek.tratí na zvažnicu), tempo 20km 1:15:45" (T3:47"), V2km ∑24km, 2:02´</t>
  </si>
  <si>
    <r>
      <t xml:space="preserve">Západ, klus svižne 12km 1hod. (T5´), TF </t>
    </r>
    <r>
      <rPr>
        <sz val="8"/>
        <rFont val="Calibri"/>
        <family val="2"/>
      </rPr>
      <t>ø</t>
    </r>
    <r>
      <rPr>
        <sz val="8"/>
        <rFont val="Arial"/>
        <family val="2"/>
      </rPr>
      <t>147/max158</t>
    </r>
  </si>
  <si>
    <r>
      <t xml:space="preserve">Západ, klus voľne  12km 1:09´ (T5:40"), TF </t>
    </r>
    <r>
      <rPr>
        <sz val="8"/>
        <rFont val="Calibri"/>
        <family val="2"/>
      </rPr>
      <t>ø</t>
    </r>
    <r>
      <rPr>
        <sz val="8"/>
        <rFont val="Arial"/>
        <family val="2"/>
      </rPr>
      <t>134/max156</t>
    </r>
  </si>
  <si>
    <t>Voľno, chorá!!! Doliečenie.</t>
  </si>
  <si>
    <t>Voľno, únava, zaspala som...</t>
  </si>
  <si>
    <t>Králiky, fartlek 19km 1:31´,  TF ø143/max161</t>
  </si>
  <si>
    <t>Západ, R0,3km, stupňovane 10km 45:20" (T4:40-4:15", avg.4:32"), TF ø164?/max178, V2km, ∑12km, 1:04´</t>
  </si>
  <si>
    <r>
      <t xml:space="preserve">Balkán, klus voľne  12km 1:06´ (T5:30"), TF </t>
    </r>
    <r>
      <rPr>
        <sz val="8"/>
        <rFont val="Calibri"/>
        <family val="2"/>
      </rPr>
      <t>ø</t>
    </r>
    <r>
      <rPr>
        <sz val="8"/>
        <rFont val="Arial"/>
        <family val="2"/>
      </rPr>
      <t>138/max156</t>
    </r>
  </si>
  <si>
    <t>Západ, R1,2km, tempo 7km 30´ (T4:30-4:05", avg.4:18"), TF ø165?/max175, V2km, ∑10km, 52´</t>
  </si>
  <si>
    <r>
      <t xml:space="preserve">Západ, klus voľne  11km 1:05´ (T5:50"), TF </t>
    </r>
    <r>
      <rPr>
        <sz val="8"/>
        <rFont val="Calibri"/>
        <family val="2"/>
      </rPr>
      <t>ø</t>
    </r>
    <r>
      <rPr>
        <sz val="8"/>
        <rFont val="Arial"/>
        <family val="2"/>
      </rPr>
      <t>132/max150</t>
    </r>
  </si>
  <si>
    <t>Voľno, plán, divadlo, bowling</t>
  </si>
  <si>
    <t>Západ, R7km cca38´, tempo 6km 26´ (T4:17"), TF ø170/max178, P1:40", 1km4:17" TF168/175, P1:20", 1km3:57" TF173/182, V1,5km10´, ∑17km, 1:20´</t>
  </si>
  <si>
    <t>Západ, klus 11km 1:05´ (T5:50"), TF ø136/max152</t>
  </si>
  <si>
    <r>
      <t xml:space="preserve">Západ, klus voľne  10km 1:01´ (T6:05"), TF </t>
    </r>
    <r>
      <rPr>
        <sz val="8"/>
        <rFont val="Calibri"/>
        <family val="2"/>
      </rPr>
      <t>ø</t>
    </r>
    <r>
      <rPr>
        <sz val="8"/>
        <rFont val="Arial"/>
        <family val="2"/>
      </rPr>
      <t>127/max136</t>
    </r>
  </si>
  <si>
    <t>Skalka, bežky fartlek 21km 1:35´ TF ø143/max170, (posl.okruh 1,4km5:15"TF161/167). Po tme! :)</t>
  </si>
  <si>
    <t>Králiky, voľne (zaspato) 22km 1:43´,  TF ø132/max154</t>
  </si>
  <si>
    <r>
      <t xml:space="preserve">Západ, klus  12km 1:01´ (T5:05"), TF </t>
    </r>
    <r>
      <rPr>
        <sz val="8"/>
        <rFont val="Calibri"/>
        <family val="2"/>
      </rPr>
      <t>ø</t>
    </r>
    <r>
      <rPr>
        <sz val="8"/>
        <rFont val="Arial"/>
        <family val="2"/>
      </rPr>
      <t>145/max163</t>
    </r>
  </si>
  <si>
    <t xml:space="preserve">Šachtičky, bežky fartlek Šachty-Donovaly a späť 27 km 2:17´ (1:08´,1:05´) (T5:00") TFø143/max163, Paľko Běčák, Peťo Kypta </t>
  </si>
  <si>
    <t>Králiky, trate, bežky svižne 20 km 1:32´ (T4:35") TFø147/max162, tupý sneh, strašná kosa</t>
  </si>
  <si>
    <t>Voľno, preventívne</t>
  </si>
  <si>
    <t>stepper, voľne 1:10´ TFø98/max111</t>
  </si>
  <si>
    <t xml:space="preserve">Voľno, zmeškala som pás </t>
  </si>
  <si>
    <t>Bežecký pás, R6km25´, úseky cca 10-12x300m(65-75") s MK300m (2´), V2km14´, ∑13km, 1:20´, TFø?/max180</t>
  </si>
  <si>
    <t>stacbic, svižne 30km 1:02´ (T29km/h) TFø133/max153</t>
  </si>
  <si>
    <t>stacbic, voľne 38km 1:23´ (T27kmh) TFø123/max133</t>
  </si>
  <si>
    <r>
      <t xml:space="preserve">Balkán, klus  14km 1:16´ (T5:25"), TF </t>
    </r>
    <r>
      <rPr>
        <sz val="8"/>
        <rFont val="Calibri"/>
        <family val="2"/>
      </rPr>
      <t>ø</t>
    </r>
    <r>
      <rPr>
        <sz val="8"/>
        <rFont val="Arial"/>
        <family val="2"/>
      </rPr>
      <t>138/max146</t>
    </r>
  </si>
  <si>
    <t>Voľno, plán,</t>
  </si>
  <si>
    <t>Skalka, trate, bežky fartlek 22 km 1:31´ (T4:08") TFø147/max168, neuveriteľne vlezlá kosa, -14 st.</t>
  </si>
  <si>
    <t>Šachtičky, bežky fartlek 21km 1:36´ (T4:35") TFø149/max165, tupý sneh hrozne</t>
  </si>
  <si>
    <t>Kordíky, bežky voľne Kordícke sedlo-sever.okruh-Skalka-Hostinec-Králiky-Tajov-Kordíky 38km 3:20´ (T5:00") TFø134/max161, Paľko Běčák</t>
  </si>
  <si>
    <t>Kordíky, bežky voľne Kordícke sedlo-Skalka-Slobodné-Hostinec-Králiky-Tajov-Kordíky 32km 2:37´ (T4:50") TFø138/max161, Paľko Běčák</t>
  </si>
  <si>
    <t xml:space="preserve">Šachtičky, bežky fartlek Šachty spod.-Donovaly, motanie, 35 km 2:38´ (T4:30") TFø142/max166,  </t>
  </si>
  <si>
    <t>stepper, voľne 55´ TFø94/max103</t>
  </si>
  <si>
    <t xml:space="preserve">Šachtičky, bežky fartlek Šachty spod.-Donovaly, motanie, 34 km 2:42´ (T4:45") TFø138/max168,  </t>
  </si>
  <si>
    <r>
      <t xml:space="preserve">Západ, klus  svižne 13km 1:07´ (T5:10"), TF </t>
    </r>
    <r>
      <rPr>
        <sz val="8"/>
        <rFont val="Calibri"/>
        <family val="2"/>
      </rPr>
      <t>ø</t>
    </r>
    <r>
      <rPr>
        <sz val="8"/>
        <rFont val="Arial"/>
        <family val="2"/>
      </rPr>
      <t>147/max?, fajn</t>
    </r>
  </si>
  <si>
    <t>stacbic, svižne 30km 1:03´ (T28,5km/h) TFø132/max145</t>
  </si>
  <si>
    <t>Šachtičky, bežky voľne zaspato, motanie, 24 km 2:00´ (T4:39") TFø124/max144,  neuveriteľne teplo, sneh-voda</t>
  </si>
  <si>
    <t>Voľno, plán, únava</t>
  </si>
  <si>
    <t>Voľno, únava. Divadlo, super :)</t>
  </si>
  <si>
    <r>
      <t xml:space="preserve">Balkán, klus  svižne 14km 1:14´ (T5:15"), TF </t>
    </r>
    <r>
      <rPr>
        <sz val="8"/>
        <rFont val="Calibri"/>
        <family val="2"/>
      </rPr>
      <t>ø</t>
    </r>
    <r>
      <rPr>
        <sz val="8"/>
        <rFont val="Arial"/>
        <family val="2"/>
      </rPr>
      <t>149/max161, fajn, dosť sneh</t>
    </r>
  </si>
  <si>
    <t>stepper-cv  doma, svižne 35´ TFø95/max114, brucho 10´</t>
  </si>
  <si>
    <t>Voľno, únava, ...</t>
  </si>
  <si>
    <t>Šachtičky, M TU Zvolen, bežky voľne 4,5km pretek 5,7km 24:33", motanie 15km, ∑25km 2:03´ (T4:53") TFø133/max165,  som vyhrala absolútne :)</t>
  </si>
  <si>
    <t>Voľno, únava, spánok 12 hod.</t>
  </si>
  <si>
    <t>Voľno, únava, nevyšla som z domu...</t>
  </si>
  <si>
    <t>Voľno, únava, málo spánku</t>
  </si>
  <si>
    <r>
      <t>Hron, Balkán, klus 15km 1:20´ (T5:36"), TF</t>
    </r>
    <r>
      <rPr>
        <sz val="8"/>
        <rFont val="Calibri"/>
        <family val="2"/>
      </rPr>
      <t>ø</t>
    </r>
    <r>
      <rPr>
        <sz val="8"/>
        <rFont val="Arial"/>
        <family val="2"/>
      </rPr>
      <t>136/max151,  Oskar</t>
    </r>
  </si>
  <si>
    <r>
      <t xml:space="preserve">Balkán, klus  voľne 11km 1:08´ (T6:04"), TF </t>
    </r>
    <r>
      <rPr>
        <sz val="8"/>
        <rFont val="Calibri"/>
        <family val="2"/>
      </rPr>
      <t>ø</t>
    </r>
    <r>
      <rPr>
        <sz val="8"/>
        <rFont val="Arial"/>
        <family val="2"/>
      </rPr>
      <t>134/max147, fajn, bez snehu, vietor</t>
    </r>
  </si>
  <si>
    <r>
      <t xml:space="preserve">Balkán, klus  voľne 11km 1:04´ (T5:45"), TF </t>
    </r>
    <r>
      <rPr>
        <sz val="8"/>
        <rFont val="Calibri"/>
        <family val="2"/>
      </rPr>
      <t>ø</t>
    </r>
    <r>
      <rPr>
        <sz val="8"/>
        <rFont val="Arial"/>
        <family val="2"/>
      </rPr>
      <t>129/max140, zaspatá</t>
    </r>
  </si>
  <si>
    <r>
      <t>Hron, fartlek, v tom svižne 7km35´ proti vetru, úseky 1,8km(T4:14"), 1,4km(T4:02"), 1,07km(T3:50"TFø175/max184) V3km, ∑14km 1:17´, TF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156/max184, </t>
    </r>
  </si>
  <si>
    <t>Skalka, bežky, voľne motanie, 15 km 1:15´, P30´, 18 km 1:13´ (T4:05") TFø141/max160,  dosť ľad. Imro Vida :)</t>
  </si>
  <si>
    <t>Voľno, absolventský ples 5.PM, do 04:00, spánok 05:00-07:15 :-/ pomoc</t>
  </si>
  <si>
    <r>
      <t xml:space="preserve">Hron, Balkán, klus 19km 1:47´ (T5:33"), TF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137/max156, fajn, </t>
    </r>
  </si>
  <si>
    <r>
      <t xml:space="preserve">Kanál, klus  voľne 10km 58´ (T5:46"), TF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133/max149, fajn, </t>
    </r>
  </si>
  <si>
    <t>Stráže, R3km17´, rozcv., abc1km, rovinky 20x30" s MK30" TF ø164/max178 3,5km, V3,5km22´, ∑11km, 1:16´</t>
  </si>
  <si>
    <r>
      <t xml:space="preserve">Hron-Balkán, R2km10´, roczv.abc.0,5km, úseky 8x1km (4:10-3:51") </t>
    </r>
    <r>
      <rPr>
        <sz val="8"/>
        <rFont val="Calibri"/>
        <family val="2"/>
      </rPr>
      <t>ø4</t>
    </r>
    <r>
      <rPr>
        <sz val="8"/>
        <rFont val="Arial"/>
        <family val="2"/>
      </rPr>
      <t>:03"TFø159-172?/max165-180 s MK1:10-1:30"(pod TF125), V3km18´, ∑14km, 1:22´</t>
    </r>
  </si>
  <si>
    <t>Voľno, tak priebežne... :)</t>
  </si>
  <si>
    <t xml:space="preserve">Kanál, R2,5km14´, rozcv.abc.1km, úseky 12x1´ s MK 1´ Tø3:38" TFø154-167/max172-178, V2km13´, ∑10km, 1:05´, </t>
  </si>
  <si>
    <t xml:space="preserve">Balkán, R3km16´, rozcv.abc.1km, úseky 12x1´ s MK 1´  Tø3:36" TFø148-165/max166-177, V2km13´, ∑11km, 1:10´, </t>
  </si>
  <si>
    <r>
      <t xml:space="preserve">Balkán, klus  voľne 5km 42´ , TF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120/max143, </t>
    </r>
  </si>
  <si>
    <r>
      <t xml:space="preserve">Balkán,Pusťák, klus  voľne 10km 1:20´ , TF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132/max160, túra Marek, Matto, Katka </t>
    </r>
  </si>
  <si>
    <t>BANSKÁ BYSTRICA-EUROPA, R1,1km, rozcv.cca 1,5-2km, pretek 5min.(45"rovina T10kmh, 4:15"stúpanie 10% T rôzne)=920m TFø165/179 ,V0km</t>
  </si>
  <si>
    <t>Voľno, únava.nejaká som spuchnutá</t>
  </si>
  <si>
    <t>Voľno, únava,málo spánku</t>
  </si>
  <si>
    <t>Voľno, únava, svalovka z posilky!!!</t>
  </si>
  <si>
    <r>
      <t xml:space="preserve">Balkán, klus  voľne 9km 1:01´ , TF </t>
    </r>
    <r>
      <rPr>
        <sz val="8"/>
        <rFont val="Calibri"/>
        <family val="2"/>
      </rPr>
      <t>ø</t>
    </r>
    <r>
      <rPr>
        <sz val="8"/>
        <rFont val="Arial"/>
        <family val="2"/>
      </rPr>
      <t>121/max148, čudne mi je... Únava, málo spánku</t>
    </r>
  </si>
  <si>
    <t>Posilka, chrbát, nohy, brucho,  50´</t>
  </si>
  <si>
    <r>
      <t xml:space="preserve">Kanál, Balkán, klus  voľne 10km 1:02´ , TF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130/max151, </t>
    </r>
  </si>
  <si>
    <r>
      <t xml:space="preserve">Balkán, fartlek pred pretekmi 6km 33´, TF </t>
    </r>
    <r>
      <rPr>
        <sz val="8"/>
        <rFont val="Calibri"/>
        <family val="2"/>
      </rPr>
      <t>ø</t>
    </r>
    <r>
      <rPr>
        <sz val="8"/>
        <rFont val="Arial"/>
        <family val="2"/>
      </rPr>
      <t>136/max158,  ešte stále ma všetko bolí!!!</t>
    </r>
  </si>
  <si>
    <t xml:space="preserve">DOLNÁ LEHOTA,  R3,5km21´, rozcv.3,5km, pretek 2,5km(2,36)=9:10" TFø172/180,T3:53", V4,5km31´ </t>
  </si>
  <si>
    <t>Balkán, pokus, únava. Ale som si potom v Europe kúpila tie krásne modré topánočky :)</t>
  </si>
  <si>
    <t>Stráže, klus svižne 12km 1:07´ TF ø145/max160</t>
  </si>
  <si>
    <t>Voľno, dokončovanie článku</t>
  </si>
  <si>
    <t>Voľno, detto a strašne zlé počasie</t>
  </si>
  <si>
    <t>Hron, klus svižne 13km 1:08´ TF ø152/max165</t>
  </si>
  <si>
    <t>Kanál, klus 8km 44´ TF ø137/max152</t>
  </si>
  <si>
    <t>Hron, K4km, abc., rôzne úseky, ...napr. 1km 3:52" TF ø170/max180,  ∑12km, 1:21´</t>
  </si>
  <si>
    <t>Kanál, klus 7,5km 40´ TF ø135/max150</t>
  </si>
  <si>
    <t>Voľno?</t>
  </si>
  <si>
    <t>Hron, klus voľne 16km 1:32´ TF ø133/max144</t>
  </si>
  <si>
    <r>
      <t xml:space="preserve">Pusťák, R2km, roczv.abc.1km, úseky 4xcca2km </t>
    </r>
    <r>
      <rPr>
        <sz val="8"/>
        <rFont val="Wingdings"/>
        <family val="0"/>
      </rPr>
      <t>ðöø</t>
    </r>
    <r>
      <rPr>
        <sz val="8"/>
        <rFont val="Arial"/>
        <family val="2"/>
      </rPr>
      <t xml:space="preserve"> (po rovine T3:52", dole 3:23") TFø169-173/max178-181 s MCH2-3´, V1,6km11´, ∑12km, 1:18´</t>
    </r>
  </si>
  <si>
    <t xml:space="preserve">Slatinské Lazy, túra cca4km </t>
  </si>
  <si>
    <t>Hron, klus voľne 12,5km 1:07´ TF ø137/max150</t>
  </si>
  <si>
    <t>Hron, K3km, abc., rôzne úseky, 10x (0,4-1,1km) s MK 1-1,30´, TF ø155/max179,  ∑11km, 1:00´</t>
  </si>
  <si>
    <t>BANSKÁ BYSTRICA-NÁMESTIE,  R2km11´, rozcv.3km, pretek 5km=19:37" TFø174/182,T3:55", bez V., rylovanie do nemoty na Karlove :)</t>
  </si>
  <si>
    <t xml:space="preserve">LIKAVKA R2,5km,rozcv.1,5km, pretek 5km(4,4km)=16:13", TFø170/179 T3:49", V3,5km15´,  ∑12km </t>
  </si>
  <si>
    <t>Stráže, klus svižne 15km 1:27´ TF ø136/max153</t>
  </si>
  <si>
    <r>
      <t xml:space="preserve">Pusťák, R1,5km8´, roczv.abc.0,5km, úseky 3x1km T4:05", nízkaTF(ø159/max167) P13´, tempo </t>
    </r>
    <r>
      <rPr>
        <sz val="8"/>
        <rFont val="Wingdings"/>
        <family val="0"/>
      </rPr>
      <t>ö</t>
    </r>
    <r>
      <rPr>
        <sz val="8"/>
        <rFont val="Arial"/>
        <family val="2"/>
      </rPr>
      <t>15:40" TFø169/max180, V3km17´, ∑12km, 1:30´</t>
    </r>
  </si>
  <si>
    <r>
      <t xml:space="preserve">Pusťák, R3km15´, roczv.abc.1km, úseky </t>
    </r>
    <r>
      <rPr>
        <sz val="8"/>
        <rFont val="Wingdings"/>
        <family val="0"/>
      </rPr>
      <t>ö</t>
    </r>
    <r>
      <rPr>
        <sz val="6.8"/>
        <rFont val="Arial"/>
        <family val="2"/>
      </rPr>
      <t xml:space="preserve"> </t>
    </r>
    <r>
      <rPr>
        <sz val="8"/>
        <rFont val="Arial"/>
        <family val="2"/>
      </rPr>
      <t>12x1´ s MK1´  TFø151-168/max168-178, V2,2km16´, ∑11km, 1:10´, s Marekom :-*</t>
    </r>
  </si>
  <si>
    <t>Hron, klus voľne 11,5km 1:03´ TF ø140/max150</t>
  </si>
  <si>
    <t>BB, na Karlove, klus veľmi pomaly a unavene 11km 1:05´ TF ø135/max153</t>
  </si>
  <si>
    <t>Donovaly-Polianka, K2km12´, rovinky 21x 25-30" s MK 30-35" (3,6km), TF ø156/max174, V2,5km16´ ∑8km, 50´</t>
  </si>
  <si>
    <t>Sl.Lazy-Záježová, klus intenzívne 15km (prevýšenie 470m) 1:18´ TF ø157/max168</t>
  </si>
  <si>
    <t>BODICE, R2,5km15´,rozcv.2km, pretek 4km(3,75km)=16:37", TFø167/173 T4:27", V2km15´,  ∑10km, strašne zaspatá, nestihla som štart!!!</t>
  </si>
  <si>
    <t xml:space="preserve">Donovaly-Polianka, natierala som dreváreň pol dňa. </t>
  </si>
  <si>
    <t xml:space="preserve">Donovaly-vrch Zvolen (po turistickej), klus 9km, (prevýš. 500m) cca 1:20´, </t>
  </si>
  <si>
    <t>Balkán, K3km16´, abc.1km, rovinky 21x 25-30" s MK 30-35" (4km), TF ø158/max177, V2km13´ ∑10km, 1:02´</t>
  </si>
  <si>
    <t xml:space="preserve">Donovaly-vrch Zvolen (po zjazdovke)  klus 12km (prevýš.700m), 1:47´,TF ø127/max153, hore 50´, starý zv-späť 25´, polianka 30´, </t>
  </si>
  <si>
    <t>BB, Radvaň, K1,5km15´, rovinky 21x 20" s MK 30-35" (3,5km), TF ø160/max175, V2,5km18´ ∑7km, 50´ večer u Tomáša a Mišky :), mašľa :)</t>
  </si>
  <si>
    <r>
      <t xml:space="preserve">SLIAČ R2km10´, rozcv.2km, pretek 8km=33:06", T4:12", TFø174/182, V1km  ∑13km, </t>
    </r>
    <r>
      <rPr>
        <sz val="8"/>
        <color indexed="30"/>
        <rFont val="Arial CE"/>
        <family val="0"/>
      </rPr>
      <t>Bazén 15´</t>
    </r>
  </si>
  <si>
    <t xml:space="preserve">Donovaly-vrch Zvolen (po turistickej), túra 8km (prevýš. 500m)  2:20´,  hore 1:04´, </t>
  </si>
  <si>
    <t xml:space="preserve">Donovaly-vrch Zvolen (po turistickej), motanie,  klus 12km (prevýš.800m), 1:30´,TF ø130/max165, hore 35´,  potom hrozná búrka. </t>
  </si>
  <si>
    <t xml:space="preserve">asi Voľno, asi zateplujem kúpelňu. </t>
  </si>
  <si>
    <t>Sliač-Zvolen, po pretekoch, Marek, Matto, Katka.</t>
  </si>
  <si>
    <t>Kanál, klus voľne  7km 35´ TF ø137/max149, viac som nestihla :(</t>
  </si>
  <si>
    <t>SVOČ Zlín</t>
  </si>
  <si>
    <t>Voľno, nestíhačky</t>
  </si>
  <si>
    <t>Voľno, Zlín, večer nestíhačky</t>
  </si>
  <si>
    <t>Viktorka-dom, klus nútene  cca 4km 22´ . A večer písali kvôli France...</t>
  </si>
  <si>
    <t>Voľno, to bude asi pre Mattovu bakalárku...!!! :)</t>
  </si>
  <si>
    <t>BP</t>
  </si>
  <si>
    <t>Voľno,  isto pre Mattovu bakalárku...!!! :)</t>
  </si>
  <si>
    <t>Večer svadba na Budči a Merkovci z Rumunska :) A samozrejme Mattova BP</t>
  </si>
  <si>
    <t xml:space="preserve">BUDČA, R4km20´, rozcv. 1,5km, pretek 1,36km=5:05" TFø168/180, (T3:45"), P12´, rovinky 5x30"sMK30", P7´, pretek2 1,41km=5:07", TFø170/193???, (T3:39") V1,6km ∑12km, 1:32´ </t>
  </si>
  <si>
    <t>Voľno, nestíhačky, cesta do BA, let BA-Paris, bomba pecka super výlet !!!</t>
  </si>
  <si>
    <t>Voľno, po pretekoch. Let Paris-BA, cesta hneď na hockej do R-ka, máme striebro!!!</t>
  </si>
  <si>
    <t>Voľno, Mattova bakalárka pokračuje...</t>
  </si>
  <si>
    <t>Stráže, klus voľne  12km 1:10´ TF ø140/max154, tie lýtka dosť bolia...</t>
  </si>
  <si>
    <t>žeby zase voľno? Aha, jasné, Mattova bakalárka... :D</t>
  </si>
  <si>
    <t>Kanál, K3km16´, hneď úsek 2km 7:55" TF ø169/max180, P15´, rovinky 15x25-30" s MK30-35" (2,5km), V1,2km11´ ∑11km, 1:06´, Marek v Almade :)</t>
  </si>
  <si>
    <t>Donovaly-Polianka, klus voľne 6km 40´ TF?, po pretekoch som nestihla klusať, bo bola zima :)))</t>
  </si>
  <si>
    <t>Voľno, po pretekoch, a nestíhala som (u tatka na guláši, a že kúpi nové auto :)</t>
  </si>
  <si>
    <t>Kaufl., mesto, začiatky sú ťažké</t>
  </si>
  <si>
    <t>Voľno, chorá, Rasťove narodky :)</t>
  </si>
  <si>
    <t>Kanál, klus voľne  10km 58´ TF ø132/max145, viac som nestihla, lebo tma (predtým búrka)</t>
  </si>
  <si>
    <t>ZNIEV, R1,5km10´,rozcv., abc.2km, pretek 5,65km=34:13" ø174/180, (T6:28") (+475m) V4km  ∑13km</t>
  </si>
  <si>
    <t>BANSKÁ ŠTIAVNICA, R3km,rozcv.1,5km, pretek 6km=27:28", TFø154/165, T4:34", V2,5km  ∑13km, po chorobe</t>
  </si>
  <si>
    <t xml:space="preserve">ČERTOVICA, R1km7´, rozcv.abc.2,5km, pretek 7km=35:03" TFø170/176 (T5:28") (+423/-cca 180m), V0km ∑10km, </t>
  </si>
  <si>
    <t>Voľno, už si predsa nebudem kaziť taký pekný týždeň tréningom...</t>
  </si>
  <si>
    <t>FR, St.Gertrude,  R2km11´, rozcv., abc.,R 2km, V1km, TF ø128/max167, ∑5km, 39´</t>
  </si>
  <si>
    <t>DOUDEVILLE, R,rozcv.abc,R3,5km40´, pretek 14,5km=1:00:30", TFø173/181, T4:10", V1km  ∑19km</t>
  </si>
  <si>
    <t>ALLOUVILLE BELLEFOSSE, R,rozcv.abc,R1,5km20´, pretek 20,8km=1:28:30", TFø173?/181, T4:16", V0,7km  ∑23km</t>
  </si>
  <si>
    <t>LE TRAIT, R,rozcv.abc,R1,2km20´, pretek 10km=40:55", TFø166/177, T4:10", V0km  ∑11km</t>
  </si>
  <si>
    <t>AUZEBOSC, R,rozcv.abc,R2km30´, pretek časovka 8,4km=34:25", TFø166/174, T4:08", V0km  ∑11km</t>
  </si>
  <si>
    <t>CAUDEBEC EN CAUX, R,rozcv.abc,R1,3km30´, pretek 13,7km=57:37", TFø165?/176, T4:15", V0km  ∑15km</t>
  </si>
  <si>
    <t>YVETOT, R,rozcv.abc,R1,2km30´, pretek 21,050km=1:36:03", TFø153/162, T4:36", V0km  ∑22km</t>
  </si>
  <si>
    <t>Kaufl.,  voľne (už to ide lepšie)  15km 1:13´ TF ø121/max132, Marek pásol užovku... :)</t>
  </si>
  <si>
    <t>Voľno, únava, štátnice!!! Na zabitie...</t>
  </si>
  <si>
    <t>Voľno, únava, málo spánku, dážď, depka... :)</t>
  </si>
  <si>
    <t>Kanál, K2km10´, abc.0,5km, hneď úsek 2km 7:25" TF ø172/max181, P5´, rovinky 15x30" s MK30" (3km), V2,5km15´ ∑10km, 55´</t>
  </si>
  <si>
    <r>
      <t xml:space="preserve">Stráže, klus voľne  6,7km 40´ TF ø141/max163, s Ričim. </t>
    </r>
    <r>
      <rPr>
        <sz val="8"/>
        <color indexed="30"/>
        <rFont val="Arial"/>
        <family val="2"/>
      </rPr>
      <t>Kúpeľ Kováčová 20´</t>
    </r>
  </si>
  <si>
    <t xml:space="preserve">Kaufl., voľne (strašne pomaly)  9km 53´ TF ø103/max123, </t>
  </si>
  <si>
    <t>Voľno, celý deň búrka (ale fakt)</t>
  </si>
  <si>
    <t>Voľno, zase búrka</t>
  </si>
  <si>
    <t xml:space="preserve">Kanál, voľne (bolesť svalov, choroba?)  10km 57´ TF ø133/max142, </t>
  </si>
  <si>
    <t>Voľno, ...</t>
  </si>
  <si>
    <r>
      <t xml:space="preserve">Pusťák, R2km9´, abc.0,5km, hneď úsek </t>
    </r>
    <r>
      <rPr>
        <sz val="8"/>
        <rFont val="Wingdings"/>
        <family val="0"/>
      </rPr>
      <t>ö</t>
    </r>
    <r>
      <rPr>
        <sz val="6.8"/>
        <rFont val="Arial"/>
        <family val="2"/>
      </rPr>
      <t xml:space="preserve"> po donjon </t>
    </r>
    <r>
      <rPr>
        <sz val="8"/>
        <rFont val="Arial"/>
        <family val="2"/>
      </rPr>
      <t xml:space="preserve"> 9:23" TFø175/max181, P2´, K dole 10´, 1km 3:24" TFø176/max185, V2km, ∑8km, 51´, </t>
    </r>
    <r>
      <rPr>
        <b/>
        <sz val="8"/>
        <rFont val="Arial"/>
        <family val="2"/>
      </rPr>
      <t>Super!</t>
    </r>
  </si>
  <si>
    <t xml:space="preserve">Kanál, voľne k ockovi po auto 2km 13´ </t>
  </si>
  <si>
    <t>Zbeh dole 7km 50´</t>
  </si>
  <si>
    <t>ZELENE PLESO R1km,rozcv.1,5km, pretek 7,7km=44:10" (+666m) TFø176/184, T5:52" ∑10km</t>
  </si>
  <si>
    <t xml:space="preserve">KOŠÚTKA, R2km, rozcv. 1,5km, pretek 2x1km, (+220m) , 1.kolo 8:39" TF ø169/max178, 2.kolo 8:48" TF ø169/max180, s P38´ (v tom MK 1,5km), V2km, ∑9km, </t>
  </si>
  <si>
    <t>Voľno, únava, asi choroba (herpes)</t>
  </si>
  <si>
    <r>
      <t xml:space="preserve">Pusťák, R2km10´, rozcv.abc.1km, úsek </t>
    </r>
    <r>
      <rPr>
        <sz val="8"/>
        <rFont val="Wingdings"/>
        <family val="0"/>
      </rPr>
      <t>ö</t>
    </r>
    <r>
      <rPr>
        <sz val="6.8"/>
        <rFont val="Arial"/>
        <family val="2"/>
      </rPr>
      <t xml:space="preserve"> vzadu asfalt po nám. </t>
    </r>
    <r>
      <rPr>
        <sz val="8"/>
        <rFont val="Arial"/>
        <family val="2"/>
      </rPr>
      <t xml:space="preserve"> 10:35" TFø167/max180, P4´, rovinky9x30" s MK (kŕče v prstoch na nohách), V2km, ∑9km, 1:08´</t>
    </r>
  </si>
  <si>
    <t>Voľno, po pretekoch</t>
  </si>
  <si>
    <t xml:space="preserve">Hron, voľne 11km 1:03´ T5:34" TF ø126/max136, </t>
  </si>
  <si>
    <t xml:space="preserve">Hron, voľne 19,5km 1:45´ T5:38" TF ø132/max144, </t>
  </si>
  <si>
    <t xml:space="preserve">Kanál, voľne 7km 39´ T5:33" TF ø135/max163, </t>
  </si>
  <si>
    <t>Čas</t>
  </si>
  <si>
    <t>čas:</t>
  </si>
  <si>
    <t>v mesiacoch:</t>
  </si>
  <si>
    <t>Donovaly, R6km, rovinky cca 30x30" s MK 30", V2km ∑18km, 1:33´</t>
  </si>
  <si>
    <t>Pusťák, z domu hore po novej ceste, dole po zadnej ceste 2:22´. Chata zatvorená... S Marekom :-*</t>
  </si>
  <si>
    <t>SPOLU za rok: km a čas (hod:min)</t>
  </si>
  <si>
    <t>priemer za DEŇ</t>
  </si>
  <si>
    <t>priemer za TRÉNING</t>
  </si>
  <si>
    <t>priemer za TÝŽDEŇ</t>
  </si>
  <si>
    <t>priemer za MESIAC</t>
  </si>
  <si>
    <t>Kanál, K2km10´, abc.0,5km, hneď úsek 2km 7:27" TF ø170/max181, P4´, rovinky 16x30" s MK30" (3km), V2,5km15´ ∑10km, 57´</t>
  </si>
  <si>
    <t xml:space="preserve">Kanál, voľne 8km 44´ T5:24" TF ø127/max138, </t>
  </si>
  <si>
    <t>ŽAŠKOV, R1km,rozcv.1km, pretek 10,5km=44:04" TFø164/174, T4:17" , V3,5km27´ ∑16km. Neuveriteľné teplo... A fakt ma to nebaví.</t>
  </si>
  <si>
    <t>LUČATÍN R0,8km,rozcv.0,5km, pretek 10,75km=44:03" TFø171/180, T4:09" ∑12km. Neuveriteľné teplo...</t>
  </si>
  <si>
    <t xml:space="preserve">Donovaly-vrch Zvolen (po turistickej), starý Zv., pobehovanie 17,3km (prevýš. 800m)  TF ø137/max162,  2:01´,  </t>
  </si>
  <si>
    <t>BB plaváreň, plávanie 1,1km, výrivka 20´</t>
  </si>
  <si>
    <t>BB plaváreň, plávanie 1,1km</t>
  </si>
  <si>
    <t>Kanál, nevládne 5km 44´ T5:24" TF ø127/max138, (žeby problémy s cukrom?)</t>
  </si>
  <si>
    <t>Voľno, búrky, ale fakt že celý deň</t>
  </si>
  <si>
    <t>Tajov, klus na Suchý vrch, cca 15km, cca 1:20´, odišiel mi sporttester...</t>
  </si>
  <si>
    <r>
      <t xml:space="preserve">BB štadion, K2km, abc.1km, úseky 2x1km cca 3:48-50" s P2´, TF?,rovinky 20x120-130m s MK60-70m (4km), abc.1km, V2km ∑12km, 1:20´, </t>
    </r>
    <r>
      <rPr>
        <sz val="8"/>
        <color indexed="62"/>
        <rFont val="Arial CE"/>
        <family val="0"/>
      </rPr>
      <t>plávanie 600m, výrivka 30´</t>
    </r>
  </si>
  <si>
    <t>BB štadion, voľne 11km 58´ T5:10" TF ø128/max147,  športtester iba búval...</t>
  </si>
  <si>
    <t xml:space="preserve">BB štadion, voľne 12km 62´ TF? </t>
  </si>
  <si>
    <t>Donovaly-Kozí chrbát,</t>
  </si>
  <si>
    <t xml:space="preserve">Donovaly-Polianka, voľne 2km 13´ TF ø125/max160, </t>
  </si>
  <si>
    <t>Donovaly-Polianka, voľne 11km 1:06´ T6:00" TF ø148/max168, vysoké tepy! únava</t>
  </si>
  <si>
    <t xml:space="preserve">Donovaly-Polianka, voľne 2km 13´ TF ø125/max154, </t>
  </si>
  <si>
    <t>Donovaly-Polianka, ...</t>
  </si>
  <si>
    <t>Voľno - Matto promócie. Fakt sa nedalo. A večer boli búrky už.</t>
  </si>
  <si>
    <t>Voľno - zaspala som.</t>
  </si>
  <si>
    <t>Voľno, únava, spala som. A večer búrka, lejak.</t>
  </si>
  <si>
    <t xml:space="preserve">Donovaly-Polianka, R2km12´, rozcv.abc.1km, úseky 17x1´ s MK 1´  T3:40-3:14" TF?, V3,5km22´, ∑12km, 1:22´, </t>
  </si>
  <si>
    <t>BB Šachtičky, Pansky diel, voľne 11km 1:15´ T6:55", TF?(cca110-120), asi veľká únava</t>
  </si>
  <si>
    <t>Voľno, medzi pretekmi</t>
  </si>
  <si>
    <t>BANSKÁ ŠTIAVNICA, R2km,rozcv.abc.1,5km, pretek 6,0km=24:15", TFø167/177, T4:03", V1,5km  ∑11km 1:20´</t>
  </si>
  <si>
    <r>
      <t xml:space="preserve">Pusťák, R2,5km14´, rozcv.abc.1km, úsek </t>
    </r>
    <r>
      <rPr>
        <sz val="8"/>
        <rFont val="Wingdings"/>
        <family val="0"/>
      </rPr>
      <t>ö</t>
    </r>
    <r>
      <rPr>
        <sz val="6.8"/>
        <rFont val="Arial"/>
        <family val="2"/>
      </rPr>
      <t xml:space="preserve"> vzadu asfalt po odbočku doľava </t>
    </r>
    <r>
      <rPr>
        <sz val="8"/>
        <rFont val="Arial"/>
        <family val="2"/>
      </rPr>
      <t xml:space="preserve"> 5:48" TFø169/max178, MK10´, úsek 1´, rovinky4x30" s MK1´ V0,5km, ∑8km, 55´ kŕče lýtka, zadok!!!</t>
    </r>
  </si>
  <si>
    <t>Kanál, R2,5km, rozcv.abc.R,1,75km, úsek 1´, V2km ∑7km, 51´</t>
  </si>
  <si>
    <t>CHRENOVEC-BRUSNO R2km,rozcv.2km, pretek 8,3km=31:55", TFø175/184, T3:52", V2,5km  ∑15km 1:25´</t>
  </si>
  <si>
    <t>Kanál, voľne 6,7km 36´ T5:" TF ø137/max162</t>
  </si>
  <si>
    <t>BB Karlovo-Šachtičky-Pansky diel, voľne 12km (up750m) 1:26´ T7:08", TFø128/max152</t>
  </si>
  <si>
    <r>
      <t>Pusťák, R2km10´, rozcv.abc.R,úseky 2km, úseky</t>
    </r>
    <r>
      <rPr>
        <sz val="6.8"/>
        <rFont val="Arial"/>
        <family val="2"/>
      </rPr>
      <t xml:space="preserve"> vzadu asfalt po nám. </t>
    </r>
    <r>
      <rPr>
        <sz val="6.8"/>
        <rFont val="Wingdings"/>
        <family val="0"/>
      </rPr>
      <t>ö</t>
    </r>
    <r>
      <rPr>
        <sz val="8"/>
        <rFont val="Arial"/>
        <family val="2"/>
      </rPr>
      <t xml:space="preserve"> 10:35" TFø167/max175, P1:30", </t>
    </r>
    <r>
      <rPr>
        <sz val="8"/>
        <rFont val="Wingdings"/>
        <family val="0"/>
      </rPr>
      <t>ø</t>
    </r>
    <r>
      <rPr>
        <sz val="8"/>
        <rFont val="Arial"/>
        <family val="2"/>
      </rPr>
      <t xml:space="preserve"> 6:13", TFø160/max167, úseky 2:30, 4´, V2km, ∑11km, 1:03´</t>
    </r>
  </si>
  <si>
    <t>Kanál, R1km, rozcv.abc.R.1,5km, V0,5km ∑3km, 21´</t>
  </si>
  <si>
    <t>Balkán, voľne (unavene) 10km 1:05´ T6:" TF ø124/max165 Pokus o úseky, únava...</t>
  </si>
  <si>
    <t>Kanál, voľne 10km 55´ T5:30" TF ø135/max148 Na preteky na Hrebienok sme nedošli...auto.</t>
  </si>
  <si>
    <r>
      <t xml:space="preserve">Balkán, R2km, rozcv.abc.1,5km, úseky 7x1km (3:57,3:53,3:53,3:51,3:49,3:44,3:40), </t>
    </r>
    <r>
      <rPr>
        <sz val="8"/>
        <rFont val="Calibri"/>
        <family val="2"/>
      </rPr>
      <t>ø</t>
    </r>
    <r>
      <rPr>
        <sz val="8"/>
        <rFont val="Arial"/>
        <family val="2"/>
      </rPr>
      <t>3:50" s MK1-2´, TF(ø159/max168)-(ø174/max184), V3km21´, ∑14,5km, 1:31´</t>
    </r>
  </si>
  <si>
    <t>Balkán, voľne 13km 1:12´ T5:35" TF ø126/max139</t>
  </si>
  <si>
    <t>Auto :(</t>
  </si>
  <si>
    <t>Lešť, túra cca 2 hod. cca 4-5km</t>
  </si>
  <si>
    <t>Voľno, únava, večer u Aničky v Turčianskych Tepliciach</t>
  </si>
  <si>
    <t>Voľno, večer teplota!!!</t>
  </si>
  <si>
    <t>Voľno, celé poobedie búrky. Riadila som 8 hodín. Môžem si to napísať ako tréning?</t>
  </si>
  <si>
    <t>Hron, klus ťažkopádne 11km 59´ T5:30" TF ø134/max145</t>
  </si>
  <si>
    <t>Hron, unavene 16km 1:32´ T5:40" TF ø128/max140</t>
  </si>
  <si>
    <t>Balkán, voľne 12km 1:12´ T5:53" TF ø130/max148, únava, strašne mi stúpali tepy.</t>
  </si>
  <si>
    <r>
      <t xml:space="preserve">Kanál, K2km9´, hneď úsek 2km 7:16" TF ø172/max186, P5´, rovinky 13x30" s MK30" (2,5km), V2km12´ ∑9km, 52´ </t>
    </r>
    <r>
      <rPr>
        <b/>
        <sz val="8"/>
        <rFont val="Arial CE"/>
        <family val="0"/>
      </rPr>
      <t>Super tepy!</t>
    </r>
  </si>
  <si>
    <t>KREMNICA, R,rozcv.abc.5,5km, rovinky 10x30"s MK30", P10´, pretek 1,7km, up 185m=09:04", TFø170/181, T6:04", V2km  ∑12km 1:40´</t>
  </si>
  <si>
    <t>Voľno, prší.</t>
  </si>
  <si>
    <t>Hron, voľne 20km 1:52´ T5:30" TF ø136/max146</t>
  </si>
  <si>
    <t>Pusťák, voľne 10km 55´ TF ø131/max149</t>
  </si>
  <si>
    <t>Voľno, čo som asi tak robila? Jaj, po meninách, únava...</t>
  </si>
  <si>
    <t>Voľno, zbitá ako pes.</t>
  </si>
  <si>
    <t>Voľno, výuka, práca</t>
  </si>
  <si>
    <t>Voľno, po diske :)</t>
  </si>
  <si>
    <r>
      <t xml:space="preserve">Donovaly-zjazdovka, voľne 5km 30´, TF </t>
    </r>
    <r>
      <rPr>
        <sz val="8"/>
        <rFont val="Calibri"/>
        <family val="2"/>
      </rPr>
      <t>ø</t>
    </r>
    <r>
      <rPr>
        <sz val="8"/>
        <rFont val="Arial"/>
        <family val="2"/>
      </rPr>
      <t>125/max144, ukrutný vietor</t>
    </r>
  </si>
  <si>
    <r>
      <t xml:space="preserve">Donovaly-zjazdovka, fartlek 7km 40´, TF </t>
    </r>
    <r>
      <rPr>
        <sz val="8"/>
        <rFont val="Calibri"/>
        <family val="2"/>
      </rPr>
      <t>ø</t>
    </r>
    <r>
      <rPr>
        <sz val="8"/>
        <rFont val="Arial"/>
        <family val="2"/>
      </rPr>
      <t>147/max171, super sneh... na záver...</t>
    </r>
  </si>
  <si>
    <r>
      <t xml:space="preserve">Donovaly-zjazdovka, voľne 3km 25´, TF </t>
    </r>
    <r>
      <rPr>
        <sz val="8"/>
        <rFont val="Calibri"/>
        <family val="2"/>
      </rPr>
      <t>ø</t>
    </r>
    <r>
      <rPr>
        <sz val="8"/>
        <rFont val="Arial"/>
        <family val="2"/>
      </rPr>
      <t>125/max149, zľadovatelé, strašný vietor</t>
    </r>
  </si>
  <si>
    <r>
      <t xml:space="preserve">Donovaly-zjazdovka, fartlek 7km 48´, TF </t>
    </r>
    <r>
      <rPr>
        <sz val="8"/>
        <rFont val="Calibri"/>
        <family val="2"/>
      </rPr>
      <t>ø</t>
    </r>
    <r>
      <rPr>
        <sz val="8"/>
        <rFont val="Arial"/>
        <family val="2"/>
      </rPr>
      <t>146/max170,  super!</t>
    </r>
  </si>
  <si>
    <r>
      <t xml:space="preserve">Donovaly-zjazdovka, voľne 8km 50´, TF </t>
    </r>
    <r>
      <rPr>
        <sz val="8"/>
        <rFont val="Calibri"/>
        <family val="2"/>
      </rPr>
      <t>ø</t>
    </r>
    <r>
      <rPr>
        <sz val="8"/>
        <rFont val="Arial"/>
        <family val="2"/>
      </rPr>
      <t>136/max155, paráda zjazd!</t>
    </r>
  </si>
  <si>
    <r>
      <t xml:space="preserve">Donovaly-zjazdovka, fartlek 8km 40´, TF </t>
    </r>
    <r>
      <rPr>
        <sz val="8"/>
        <rFont val="Calibri"/>
        <family val="2"/>
      </rPr>
      <t>ø</t>
    </r>
    <r>
      <rPr>
        <sz val="8"/>
        <rFont val="Arial"/>
        <family val="2"/>
      </rPr>
      <t>146/max168,  vietor</t>
    </r>
  </si>
  <si>
    <r>
      <t xml:space="preserve">Donovaly-zjazdovka, rovinky-kopce 20x200m, 9km 50´, TF </t>
    </r>
    <r>
      <rPr>
        <sz val="8"/>
        <rFont val="Calibri"/>
        <family val="2"/>
      </rPr>
      <t>ø</t>
    </r>
    <r>
      <rPr>
        <sz val="8"/>
        <rFont val="Arial"/>
        <family val="2"/>
      </rPr>
      <t>132/max159</t>
    </r>
  </si>
  <si>
    <t xml:space="preserve">Voľno, chorá! (včera som isto prechladla...), </t>
  </si>
  <si>
    <r>
      <t xml:space="preserve">Donovaly-Kozí chrbát, svižný klus 15km 2hod., TF </t>
    </r>
    <r>
      <rPr>
        <sz val="8"/>
        <rFont val="Calibri"/>
        <family val="2"/>
      </rPr>
      <t>ø</t>
    </r>
    <r>
      <rPr>
        <sz val="8"/>
        <rFont val="Arial"/>
        <family val="2"/>
      </rPr>
      <t>140/max160</t>
    </r>
  </si>
  <si>
    <r>
      <t xml:space="preserve">Donovaly-smer Šachty, voľne 9km 59´, TF </t>
    </r>
    <r>
      <rPr>
        <sz val="8"/>
        <rFont val="Calibri"/>
        <family val="2"/>
      </rPr>
      <t>ø</t>
    </r>
    <r>
      <rPr>
        <sz val="8"/>
        <rFont val="Arial"/>
        <family val="2"/>
      </rPr>
      <t>127/max153, ľad!</t>
    </r>
  </si>
  <si>
    <t>BB-pás,  8km(?) 60´, bez merania TF, rýchla chôdza</t>
  </si>
  <si>
    <t>Ch-K</t>
  </si>
  <si>
    <t>Ch</t>
  </si>
  <si>
    <t>chôdza (rýchla :)</t>
  </si>
  <si>
    <r>
      <t xml:space="preserve">Horné Pršany, fartlek, hore drina 5km 35´, TF </t>
    </r>
    <r>
      <rPr>
        <sz val="8"/>
        <rFont val="Calibri"/>
        <family val="2"/>
      </rPr>
      <t>ø</t>
    </r>
    <r>
      <rPr>
        <sz val="8"/>
        <rFont val="Arial"/>
        <family val="2"/>
      </rPr>
      <t>151/max164, dole? (došli mi hodinky), ľad!</t>
    </r>
  </si>
  <si>
    <t>Voľno, oddych po dovolenke...</t>
  </si>
  <si>
    <t>Tréningový denník 2013</t>
  </si>
  <si>
    <t>1. týždeň</t>
  </si>
  <si>
    <t>2. týždeň</t>
  </si>
  <si>
    <t>3. týždeň</t>
  </si>
  <si>
    <t>4. týždeň</t>
  </si>
  <si>
    <t>5. týždeň</t>
  </si>
  <si>
    <t>6. týždeň</t>
  </si>
  <si>
    <t>7. týždeň</t>
  </si>
  <si>
    <t>8. týždeň</t>
  </si>
  <si>
    <t>9. týždeň</t>
  </si>
  <si>
    <t>10. týždeň</t>
  </si>
  <si>
    <t>11. týždeň</t>
  </si>
  <si>
    <t>12. týždeň</t>
  </si>
  <si>
    <t>13. týždeň</t>
  </si>
  <si>
    <t>14. týždeň</t>
  </si>
  <si>
    <t>15. týždeň</t>
  </si>
  <si>
    <t>16. týždeň</t>
  </si>
  <si>
    <t>17. týždeň</t>
  </si>
  <si>
    <t>18. týždeň</t>
  </si>
  <si>
    <t>19. týždeň</t>
  </si>
  <si>
    <t>20. týždeň</t>
  </si>
  <si>
    <t>21. týždeň</t>
  </si>
  <si>
    <t>22. týždeň</t>
  </si>
  <si>
    <t>23. týždeň</t>
  </si>
  <si>
    <t>24. týždeň</t>
  </si>
  <si>
    <t>25. týždeň</t>
  </si>
  <si>
    <t>26. týždeň</t>
  </si>
  <si>
    <t>27. týždeň</t>
  </si>
  <si>
    <t>28. týždeň</t>
  </si>
  <si>
    <t>29. týždeň</t>
  </si>
  <si>
    <t>30. týždeň</t>
  </si>
  <si>
    <t>31. týždeň</t>
  </si>
  <si>
    <t>32. týždeň</t>
  </si>
  <si>
    <t>33. týždeň</t>
  </si>
  <si>
    <t>34. týždeň</t>
  </si>
  <si>
    <t>35. týždeň</t>
  </si>
  <si>
    <t>36. týždeň</t>
  </si>
  <si>
    <t>37. týždeň</t>
  </si>
  <si>
    <t>38. týždeň</t>
  </si>
  <si>
    <t>39. týždeň</t>
  </si>
  <si>
    <t>40. týždeň</t>
  </si>
  <si>
    <t>41. týždeň</t>
  </si>
  <si>
    <t>42. týždeň</t>
  </si>
  <si>
    <t>43. týždeň</t>
  </si>
  <si>
    <t>44. týždeň</t>
  </si>
  <si>
    <t>45. týždeň</t>
  </si>
  <si>
    <t>46. týždeň</t>
  </si>
  <si>
    <t>47. týždeň</t>
  </si>
  <si>
    <t>48. týždeň</t>
  </si>
  <si>
    <t>49. týždeň</t>
  </si>
  <si>
    <t>50. týždeň</t>
  </si>
  <si>
    <t>51. týždeň</t>
  </si>
  <si>
    <t>52. týždeň</t>
  </si>
  <si>
    <t>53. týždeň</t>
  </si>
  <si>
    <t>Voľno - šak Vianoce, nestíhačka</t>
  </si>
  <si>
    <t>Voľno - u Kánov, v kostole, prechladla...</t>
  </si>
  <si>
    <t>Voľno, chorá!!!</t>
  </si>
  <si>
    <t xml:space="preserve">Voľno, chorá! (včera som isto prechladla..., zase...), </t>
  </si>
  <si>
    <t>Voľno, po sústredení</t>
  </si>
  <si>
    <t>Voľno, ťažko povedať prečo...</t>
  </si>
  <si>
    <t>?</t>
  </si>
  <si>
    <r>
      <t xml:space="preserve">Pusťák, R2,5km13´, rozcv.abc.1km, úsek </t>
    </r>
    <r>
      <rPr>
        <sz val="8"/>
        <rFont val="Wingdings"/>
        <family val="0"/>
      </rPr>
      <t>ö</t>
    </r>
    <r>
      <rPr>
        <sz val="6.8"/>
        <rFont val="Arial"/>
        <family val="2"/>
      </rPr>
      <t xml:space="preserve"> vzadu asfalt po odbočku doľava </t>
    </r>
    <r>
      <rPr>
        <sz val="8"/>
        <rFont val="Arial"/>
        <family val="2"/>
      </rPr>
      <t xml:space="preserve"> 5:46" TFø172/max178, P4´, </t>
    </r>
    <r>
      <rPr>
        <sz val="8"/>
        <rFont val="Wingdings"/>
        <family val="0"/>
      </rPr>
      <t>ø</t>
    </r>
    <r>
      <rPr>
        <sz val="8"/>
        <rFont val="Arial"/>
        <family val="2"/>
      </rPr>
      <t xml:space="preserve"> 3:50", P3´, úseky rovina 1km 3:40" TFø171/max180, P3´, 3x1´ s MK, V2km14´, ∑11km, 1:14´</t>
    </r>
  </si>
  <si>
    <t>Balkán, voľne-unavene? 5km 31´ T6:05" TF ø132/max154, cesta do Rajca</t>
  </si>
  <si>
    <t xml:space="preserve">Rajec, R3km16´, abc.R.1km, úseky 4´(T3:49") TF ø164/max171 , 3x1´ s MK 1´, TFmax.174, V2,5km14´, ∑9km, 58´ </t>
  </si>
  <si>
    <t>Voľno? Asi, pred pretekmi</t>
  </si>
  <si>
    <t xml:space="preserve">Rajec, R1km7´, abc.R.1km, úsek 2´(T3:32") TF ø158/max170 , zvyšok fartlek ∑5km, 36´ </t>
  </si>
  <si>
    <t>Rajec, rozcv. 3km 28´</t>
  </si>
  <si>
    <t xml:space="preserve">RAJEC, R1km, roczv.abc, R 0,5km, pretek 21,1km=1:29:52" TF ø166/max179, T4:16" V0,4km ∑23km </t>
  </si>
  <si>
    <t>Hron, voľne 9km 52´ T5:45" TF ø133/max150</t>
  </si>
  <si>
    <t>BIELY POTOK R1km5´,rozcv.1,5km, pretek 2,9km=10:19", TF ø173/max184, T3:43", V5km  ∑11km</t>
  </si>
  <si>
    <t>Pusťák, svižne 8km 50´ TF ø145/max166</t>
  </si>
  <si>
    <t xml:space="preserve">chorá </t>
  </si>
  <si>
    <t>RAZTOCNO R2km10´,rozcv.1km, pretek 6,2km=24:54", TF ø175/max183, T4:08", V3km15´  ∑12km, riadny prepadák... Večer na Donovaly</t>
  </si>
  <si>
    <t>chorá!!! som ochorela u Kánov (všetci boli chorí... :( pomooooc</t>
  </si>
  <si>
    <t>PN</t>
  </si>
  <si>
    <t>Horúčky</t>
  </si>
  <si>
    <t>Teplota, školenie Štatistika</t>
  </si>
  <si>
    <t>Liečenie</t>
  </si>
  <si>
    <t>cesta z KE - cez tatry, tam už je sneh!</t>
  </si>
  <si>
    <t xml:space="preserve">Kanál, R1,5km8´, hneď úsek 1km T3:36", TF ø172/max180 , V2km11´ ∑5km, 28´ </t>
  </si>
  <si>
    <t>GERLACHOV-SLIEZSKY DOM R2km,rozcv.1,5km, pretek 8,4km=1:03:08" TF ø169/max179 , do Polianky 17:40", potom 45:30", V1,5km  ∑13km, ostávame v Tatrách</t>
  </si>
  <si>
    <t>Hron, voľne 10km 54´ TF ø137/max151</t>
  </si>
  <si>
    <t xml:space="preserve">Pusťák, úseky: 3x 13-16´, rovina 3,59km T4:28", P1:30", up po bránu 15:40", P2:30", down 4km13´, TF ø154-172/max166-181 , V2km13´ ∑12km, 1:05´ </t>
  </si>
  <si>
    <r>
      <t>ZVOLEN R2km,rozcv.2km, pretek 5km=18:49" TF ø171/</t>
    </r>
    <r>
      <rPr>
        <b/>
        <sz val="8"/>
        <color indexed="10"/>
        <rFont val="Arial"/>
        <family val="2"/>
      </rPr>
      <t>max184!!! ,</t>
    </r>
    <r>
      <rPr>
        <sz val="8"/>
        <color indexed="10"/>
        <rFont val="Arial"/>
        <family val="2"/>
      </rPr>
      <t xml:space="preserve"> hore 9:55", dole 8:54", V3km20´,  ∑12km, 1:15´   na 3,8km ma dobehla Danka Janečková a zobudila...</t>
    </r>
  </si>
  <si>
    <r>
      <t>DONOVALY, R, rozcv. 1,5km, pretek 22,5km=1:46,28" (T4:46") TFø172/</t>
    </r>
    <r>
      <rPr>
        <b/>
        <sz val="8"/>
        <color indexed="10"/>
        <rFont val="Arial"/>
        <family val="2"/>
      </rPr>
      <t>max</t>
    </r>
    <r>
      <rPr>
        <b/>
        <sz val="8"/>
        <color indexed="10"/>
        <rFont val="Arial"/>
        <family val="2"/>
      </rPr>
      <t>188!!!</t>
    </r>
    <r>
      <rPr>
        <sz val="8"/>
        <color indexed="10"/>
        <rFont val="Arial"/>
        <family val="2"/>
      </rPr>
      <t>, Donly-Mišúty-cesta24´-Korytnica-Hiadelské sedlo1:01´-Hadliarka-Kečka-Polianka-Donly.</t>
    </r>
  </si>
  <si>
    <t>Hron, voľne 9km 1:00´ T6:35" TF ø138/max162</t>
  </si>
  <si>
    <r>
      <t xml:space="preserve">Št.Pleso-štad, voľne 13km 1:10´, TF </t>
    </r>
    <r>
      <rPr>
        <sz val="8"/>
        <rFont val="Calibri"/>
        <family val="2"/>
      </rPr>
      <t>ø</t>
    </r>
    <r>
      <rPr>
        <sz val="8"/>
        <rFont val="Arial"/>
        <family val="2"/>
      </rPr>
      <t>132/max154</t>
    </r>
  </si>
  <si>
    <r>
      <t xml:space="preserve">Št.Pleso-štad, technika 11km 1:05´, TF </t>
    </r>
    <r>
      <rPr>
        <sz val="8"/>
        <rFont val="Calibri"/>
        <family val="2"/>
      </rPr>
      <t>ø</t>
    </r>
    <r>
      <rPr>
        <sz val="8"/>
        <rFont val="Arial"/>
        <family val="2"/>
      </rPr>
      <t>133/max165, tréning v Kuzmina team - s Didi Cesnekom :)</t>
    </r>
  </si>
  <si>
    <r>
      <t xml:space="preserve">Št.Pleso-štad, R5km, úseky 16x40" s MK (4km), V2km, spolu 11km 1:00´, TF </t>
    </r>
    <r>
      <rPr>
        <sz val="8"/>
        <rFont val="Calibri"/>
        <family val="2"/>
      </rPr>
      <t>ø</t>
    </r>
    <r>
      <rPr>
        <sz val="8"/>
        <rFont val="Arial"/>
        <family val="2"/>
      </rPr>
      <t>148/</t>
    </r>
    <r>
      <rPr>
        <b/>
        <sz val="8"/>
        <rFont val="Arial"/>
        <family val="2"/>
      </rPr>
      <t>max177</t>
    </r>
  </si>
  <si>
    <t>Bž-t</t>
  </si>
  <si>
    <t>bežky - technika</t>
  </si>
  <si>
    <r>
      <t xml:space="preserve">Št.Pleso-štad, technika a voľne,  20km 2:16´, TF </t>
    </r>
    <r>
      <rPr>
        <sz val="8"/>
        <rFont val="Calibri"/>
        <family val="2"/>
      </rPr>
      <t>ø</t>
    </r>
    <r>
      <rPr>
        <sz val="8"/>
        <rFont val="Arial"/>
        <family val="2"/>
      </rPr>
      <t>127/max160, tréning v Kuzmina team - s Didi Cesnekom :)</t>
    </r>
  </si>
  <si>
    <t>Pleso, slimačne 5km 43´ TF ø115/max142, neskutočná romantika</t>
  </si>
  <si>
    <r>
      <t xml:space="preserve">Št.Pleso-štad, fartlek 21km 1:38´, TF </t>
    </r>
    <r>
      <rPr>
        <sz val="8"/>
        <rFont val="Calibri"/>
        <family val="2"/>
      </rPr>
      <t>ø</t>
    </r>
    <r>
      <rPr>
        <sz val="8"/>
        <rFont val="Arial"/>
        <family val="2"/>
      </rPr>
      <t>133/max159</t>
    </r>
  </si>
  <si>
    <t>Št.Pleso-štad, R čosi.., tempo cca 10km45´ bez TF, tréning v Kuzmina team - bez Didi, choroba :( s Ľubkom.</t>
  </si>
  <si>
    <r>
      <t xml:space="preserve">Št.Pleso-štad, fartlek 12km 55´, TF </t>
    </r>
    <r>
      <rPr>
        <sz val="8"/>
        <rFont val="Calibri"/>
        <family val="2"/>
      </rPr>
      <t>ø?</t>
    </r>
    <r>
      <rPr>
        <sz val="8"/>
        <rFont val="Arial"/>
        <family val="2"/>
      </rPr>
      <t>/max157, nahánačka za Ľubkom.</t>
    </r>
  </si>
  <si>
    <r>
      <t xml:space="preserve">Št.Pleso-štad, voľne unavene 16km 1:30´, TF </t>
    </r>
    <r>
      <rPr>
        <sz val="8"/>
        <rFont val="Calibri"/>
        <family val="2"/>
      </rPr>
      <t>ø124</t>
    </r>
    <r>
      <rPr>
        <sz val="8"/>
        <rFont val="Arial"/>
        <family val="2"/>
      </rPr>
      <t>/max147, celkom seriozne zaspatá.</t>
    </r>
  </si>
  <si>
    <r>
      <t xml:space="preserve">Št.Pleso-štad, fartlek veľmi svižný 13km 1:00´, TF </t>
    </r>
    <r>
      <rPr>
        <sz val="8"/>
        <rFont val="Calibri"/>
        <family val="2"/>
      </rPr>
      <t>ø135</t>
    </r>
    <r>
      <rPr>
        <sz val="8"/>
        <rFont val="Arial"/>
        <family val="2"/>
      </rPr>
      <t>/max169</t>
    </r>
  </si>
  <si>
    <t>Mesto, voľne 9km 56´ T6:10" TF ø134/max149</t>
  </si>
  <si>
    <t>Štrbské-vodopád Skok, 10km prevýš. 500m 2:25´, turistika s Marekom (jeho tepy), vysoké tempo :) hore 1:15, dole 1:10, videli sme kamzíky!!!</t>
  </si>
  <si>
    <t>Magistrála Štrbké-Popradské-Ostrva-Batizovské-Sliezsky-Tatr.Polianka, 19km prevýš. 1000m 5:15´, úžasné počasie, nádherná pohoda. S drahým :-*</t>
  </si>
  <si>
    <t>Kôprovský štít, 20km prevýš. 1159m 6hod., up 3:13´, down 2:47´,  s drahým, mákol jak ďábel. Hrozná búrka a strach cestou späť...</t>
  </si>
  <si>
    <t>Štrbské-vodopád Skok, 10km prevýš. 600m 2:30´, s Marekom, išli sme na kamzíky, návrat po tme, strach jak sviňa! :)</t>
  </si>
  <si>
    <t xml:space="preserve">žeby voľno? Asi, tuším celý deň pršalo a len večer sme sa šli prechádzať. </t>
  </si>
  <si>
    <t>Pleso, klus svižne 9km (4 kolá) 48´ TF ø143/max153, super výklus po turistike. Bývame v Patrii!!! :)</t>
  </si>
  <si>
    <t>Pleso, svižne 13km (6 kôl) 1:06´ T5:04" bez TF, po turistike. Ideme z Tatier na Donovaly.</t>
  </si>
  <si>
    <t>? Nem tuším....</t>
  </si>
  <si>
    <t>?, Asi Donovaly-Mišúty, cca ....</t>
  </si>
  <si>
    <t>? Asi Donovaly-starý Zvolen, cca ....</t>
  </si>
  <si>
    <t>? Asi voľno</t>
  </si>
  <si>
    <t>? Asi voľno, pred pretekmi.</t>
  </si>
  <si>
    <t>Donovaly-Polianka, voľne-unavene 3km 19´ TF ø124/max141</t>
  </si>
  <si>
    <t xml:space="preserve">Pusťák, R2km12´, úseky 3x 1´ s MK, úsek 3´ TF ø154/max164, V1km7´ ∑5km, 35´ </t>
  </si>
  <si>
    <t>ŠTRBSKÉ PLESO, R1,5km8´,rozcv.abc.2km, pretek 7,5km, up 222m=36:27", TFø172/182, T4:52", V Turistika 6km  ∑17km 2:00´, super pretek!!!</t>
  </si>
  <si>
    <t>Hron, klus svižne (za nejakým ujom) 20km 1:48´ T5:25" TF ø142/max153</t>
  </si>
  <si>
    <t>Hron, klus voľne 8km 48´ T5:55" TF ø126/max137</t>
  </si>
  <si>
    <t>čo ja viem, cca 3km cca 19´</t>
  </si>
  <si>
    <t>BANSKÁ BYSTRICA, R,rozcv.abc.2km, pretek 21,1km=1:25,40", T4:05", V0km  ∑23km 1:50´, bez TF!!! Na Drbnutie...</t>
  </si>
  <si>
    <t>rozcv, 2km 16´, TF ø131/max164</t>
  </si>
  <si>
    <t>? Narodky, žeby voľno??</t>
  </si>
  <si>
    <t>SRDIEČKO-CHOPOK,  R1km10´,rozcv.1km, pretek 3,8km prevýš. 748m = 41:40" (len po chatu) TFø173/179, T10:57", V turistika 6km s Marekom</t>
  </si>
  <si>
    <t>Hron, klus voľne 8,5km 47´ T5:25" TF ø128/max140</t>
  </si>
  <si>
    <t xml:space="preserve">Pusťák, R svižne 6km36´ TFø144/164, hneď úseky cesta 2x1km (4:02" TFø164/173 , 3:37" TFø171/182) s P1:30", V3km18´ ∑11km, 1:03´ </t>
  </si>
  <si>
    <t>asi voľno, cesta do KE</t>
  </si>
  <si>
    <t>? Žeby klus 9km 45´, netuším...</t>
  </si>
  <si>
    <t>KOŠICE, R1,5km, roczv.abc, R 1km, pretek 21,1km=1:26:06", T4:05", ∑24km , dobre, na to že som sa cítila mizerne. Prečo bez TF??? Netuším...</t>
  </si>
  <si>
    <t>Pusťák, klus svižne 9km 1:01´ T6:40" TF ø143/max162</t>
  </si>
  <si>
    <t>rozcv. V KE, cítim sa mizerne, zrejme únava, choroba, teplota.</t>
  </si>
  <si>
    <t xml:space="preserve">Pusťák, okruh dookola asfalt  5,5km 28:25" TFø158/170, hneď úsek serp. up  16:25" TFø175/181 ,V3,5km24´ ∑11km, 1:10´ </t>
  </si>
  <si>
    <t>Hron, klus 11km 1:01´ T5:30" TF ø140/max150</t>
  </si>
  <si>
    <t>Záhadne som ochorela - za hodinu...strašne... Musela som zrušiť cviko..., večer horúčka tesne pod 39°C...</t>
  </si>
  <si>
    <t xml:space="preserve">Teplota,  </t>
  </si>
  <si>
    <t>Doliečenie, školenie Štatistika</t>
  </si>
  <si>
    <t>Kráľová, turistika s Marekom :)</t>
  </si>
  <si>
    <t>Pusťák, klus svižne 7km 47´ TF ø139/max156</t>
  </si>
  <si>
    <t>Hron-Západ, klus svižný 9,7km 52´ T5:46" TF ø152/max166, asi sneh... Alebo stále únava z choroby??</t>
  </si>
  <si>
    <t>Kanál, klus 7,5km 42´ TF ø135/max161</t>
  </si>
  <si>
    <t>Kanál, klus svižne 5km 30´ T5:40" TF ø146/max163, stále únava...</t>
  </si>
  <si>
    <t>BB plaváreň, s Marekom, potom vírivka, super</t>
  </si>
  <si>
    <t>Hron, pokus o tempo, 9km 45´ T4:55" TF ø151/max160, som pomalá jak slimák...</t>
  </si>
  <si>
    <t>Hron, klus svižne 8,5km 45´ T5:20" TF ø147/max159</t>
  </si>
  <si>
    <t>Hron, klus stupňovane 9km 47´ T5:05" TF ø150/max167</t>
  </si>
  <si>
    <t xml:space="preserve">Kanál, K2km10´, rovinky 20x 30" s MK 30" (3,5km), TF ø159/max178, V3km21´ ∑9km, 53´ </t>
  </si>
  <si>
    <t>Kanál, klus 9km 51´ T5:40" TF ø137/max156, celkom v pohode... Večer oslava Daniela v BB, Kapitol a tak...</t>
  </si>
  <si>
    <t>Kanál, klus svižne 8km 46´ T5:40" TF ø143/max154</t>
  </si>
  <si>
    <t>Kanál, klus svižne 9km 47´ T5:20" TF ø144/max163</t>
  </si>
  <si>
    <t>Kanál, klus svižne 8km 43´ T5:25" TF ø147/max161</t>
  </si>
  <si>
    <t>Donovaly-Mišúty, klus voľne 10km 1:02´ T6:10" TF ø141/max151</t>
  </si>
  <si>
    <t>Voľno, narodky</t>
  </si>
  <si>
    <t>Pusťák, klus svižne 8km 58´ TF ø142/max156. ráno sme zapadli na Donovaloch :)</t>
  </si>
  <si>
    <t>Voľno, proste som nešla...</t>
  </si>
  <si>
    <t>Voľno, tiež som nešla lebo...</t>
  </si>
  <si>
    <t>? Asi voľno...</t>
  </si>
  <si>
    <t>Hron, klus stupňovane 9,5km 45´ T4:45" TF ø149/max164</t>
  </si>
  <si>
    <t>Kanál, klus  9km 52´ T5:40" TF ø126/max150</t>
  </si>
  <si>
    <t xml:space="preserve">Kanál, K2,3km12´, rovinky 20x 30" s MK 30" (3,8km), TF ø160/max174, V1,5km12´ ∑7,5km, 45´ </t>
  </si>
  <si>
    <t>Donovaly, klus voľne 8km 52´ T6:40" TF ø137/max160, myslím že už po snehu... Obed v Krajinke!!! Malé prasiatka, jedno super drzé :)</t>
  </si>
  <si>
    <t>Kanál, klus  9km 55´ T5:50" TF ø138/max150</t>
  </si>
  <si>
    <t>Kanál, klus  12km 1:09´ T6:00" TF ø140/max147</t>
  </si>
  <si>
    <r>
      <t>Skalka, fartlek 20km 1:30´, T4:26" TF</t>
    </r>
    <r>
      <rPr>
        <sz val="8"/>
        <rFont val="Calibri"/>
        <family val="2"/>
      </rPr>
      <t>ø</t>
    </r>
    <r>
      <rPr>
        <sz val="8"/>
        <rFont val="Arial"/>
        <family val="2"/>
      </rPr>
      <t>153/max171, supeeeeer, inak zima -11°C.</t>
    </r>
  </si>
  <si>
    <r>
      <t>Skalka, fartlek 22km 1:33´, T4:13" TF</t>
    </r>
    <r>
      <rPr>
        <sz val="8"/>
        <rFont val="Calibri"/>
        <family val="2"/>
      </rPr>
      <t>ø</t>
    </r>
    <r>
      <rPr>
        <sz val="8"/>
        <rFont val="Arial"/>
        <family val="2"/>
      </rPr>
      <t>141/max172, supeeeeer, inak tiež zima.</t>
    </r>
  </si>
  <si>
    <r>
      <t>Skalka, svižne 16km 1:11´, T4:23" TF</t>
    </r>
    <r>
      <rPr>
        <sz val="8"/>
        <rFont val="Calibri"/>
        <family val="2"/>
      </rPr>
      <t>ø</t>
    </r>
    <r>
      <rPr>
        <sz val="8"/>
        <rFont val="Arial"/>
        <family val="2"/>
      </rPr>
      <t>148/max162</t>
    </r>
  </si>
  <si>
    <t>Voľno, myslím že zaslúžene... :)</t>
  </si>
  <si>
    <t>Kanál, klus  9km 52´ T5:50" TF ø138/max165</t>
  </si>
  <si>
    <t>? Tuším všetko voľno...</t>
  </si>
  <si>
    <r>
      <t xml:space="preserve">Skalka, fartlek 17km 1:19´, TF </t>
    </r>
    <r>
      <rPr>
        <sz val="8"/>
        <rFont val="Calibri"/>
        <family val="2"/>
      </rPr>
      <t>ø</t>
    </r>
    <r>
      <rPr>
        <sz val="8"/>
        <rFont val="Arial"/>
        <family val="2"/>
      </rPr>
      <t>144/max165,  tupý sneh.</t>
    </r>
  </si>
  <si>
    <t>Pusťák, klus svižne 10km 1:06´ TF ø143/max163, žeby potom Marekova oslava na Donovaloch s kolegami??</t>
  </si>
  <si>
    <t>Donovaly, asi voľno... Sa mi vidí, že som upratovala vonkajšiu dreváreň...</t>
  </si>
  <si>
    <t>Voľno, upratovala som dreváreň (sa mi vidí, že vnútornú...)</t>
  </si>
  <si>
    <t>Asi voľno po oslave</t>
  </si>
  <si>
    <t>? Asi Donovaly, cca ....</t>
  </si>
  <si>
    <t>? Ask Hron cca...</t>
  </si>
  <si>
    <t>? Niekde tu Pusťák cca 9km 1hod.</t>
  </si>
  <si>
    <t>Hron, voľne 11km 1:03´ T5:40" TF ø129/max157, fajn tepy, asi už je dobre... Snáď.</t>
  </si>
  <si>
    <r>
      <t xml:space="preserve">Skalka, fartlek 18km 1:35´, TF </t>
    </r>
    <r>
      <rPr>
        <sz val="8"/>
        <rFont val="Calibri"/>
        <family val="2"/>
      </rPr>
      <t>ø</t>
    </r>
    <r>
      <rPr>
        <sz val="8"/>
        <rFont val="Arial"/>
        <family val="2"/>
      </rPr>
      <t>139/max165, náročný sneh-úprava tratí!!!</t>
    </r>
  </si>
  <si>
    <r>
      <t xml:space="preserve">vodopád Skok,  fartlek 10,6km 1:21´, hore 52´, dole 29´, TF </t>
    </r>
    <r>
      <rPr>
        <sz val="8"/>
        <rFont val="Calibri"/>
        <family val="2"/>
      </rPr>
      <t>ø</t>
    </r>
    <r>
      <rPr>
        <sz val="8"/>
        <rFont val="Arial"/>
        <family val="2"/>
      </rPr>
      <t>143/max162,  hore vysoký sneh, super bláznivý tréning, krásne počasie.</t>
    </r>
  </si>
  <si>
    <r>
      <t xml:space="preserve">Št.Pleso, voľne 16,5km km 1:20´, TF </t>
    </r>
    <r>
      <rPr>
        <sz val="8"/>
        <rFont val="Calibri"/>
        <family val="2"/>
      </rPr>
      <t>ø</t>
    </r>
    <r>
      <rPr>
        <sz val="8"/>
        <rFont val="Arial"/>
        <family val="2"/>
      </rPr>
      <t>138/max161, pôvodný plán: úseky, nezvládnuté..., únava</t>
    </r>
  </si>
  <si>
    <r>
      <t xml:space="preserve">Št.Pleso, fartlek 20,4km km 1:42´, TF </t>
    </r>
    <r>
      <rPr>
        <sz val="8"/>
        <rFont val="Calibri"/>
        <family val="2"/>
      </rPr>
      <t>ø</t>
    </r>
    <r>
      <rPr>
        <sz val="8"/>
        <rFont val="Arial"/>
        <family val="2"/>
      </rPr>
      <t>130/max155, pôvodný plán: tempáč, nezvládnuté..., napriek snahe-nízke tepy...</t>
    </r>
  </si>
  <si>
    <r>
      <t xml:space="preserve">Králiky-štadión, voľne 4,5km 23´, TF </t>
    </r>
    <r>
      <rPr>
        <sz val="8"/>
        <rFont val="Calibri"/>
        <family val="2"/>
      </rPr>
      <t>ø</t>
    </r>
    <r>
      <rPr>
        <sz val="8"/>
        <rFont val="Arial"/>
        <family val="2"/>
      </rPr>
      <t>128/max150,  Riči vyhral malú Bielu stopu v BB, viac som nestihla...</t>
    </r>
  </si>
  <si>
    <r>
      <t xml:space="preserve">Skalka, fartlek 21km 1:42´, TF </t>
    </r>
    <r>
      <rPr>
        <sz val="8"/>
        <rFont val="Calibri"/>
        <family val="2"/>
      </rPr>
      <t>ø</t>
    </r>
    <r>
      <rPr>
        <sz val="8"/>
        <rFont val="Arial"/>
        <family val="2"/>
      </rPr>
      <t>142/max166,  zamrznutý sneh, -11°C, cesta do Rajca, potom na Štrbské Pleso</t>
    </r>
  </si>
  <si>
    <t>!</t>
  </si>
  <si>
    <r>
      <t xml:space="preserve">Št. Pleso, R3,5km, tempo 15km (3 okruhy), 1:15´, V3,5km, celkovo 22km TF </t>
    </r>
    <r>
      <rPr>
        <sz val="8"/>
        <rFont val="Calibri"/>
        <family val="2"/>
      </rPr>
      <t>ø</t>
    </r>
    <r>
      <rPr>
        <sz val="8"/>
        <rFont val="Arial"/>
        <family val="2"/>
      </rPr>
      <t>152/max173. s Ľubkom.</t>
    </r>
  </si>
  <si>
    <r>
      <t xml:space="preserve">Št. Pleso-okolo plesa, technicky 16km 1:27´, TF </t>
    </r>
    <r>
      <rPr>
        <sz val="8"/>
        <rFont val="Calibri"/>
        <family val="2"/>
      </rPr>
      <t>ø</t>
    </r>
    <r>
      <rPr>
        <sz val="8"/>
        <rFont val="Arial"/>
        <family val="2"/>
      </rPr>
      <t>129/max162, upravená trať okolo plesa :) krása</t>
    </r>
  </si>
  <si>
    <r>
      <t xml:space="preserve">Št. Pleso, fartlek 16km km 1:15´, TF </t>
    </r>
    <r>
      <rPr>
        <sz val="8"/>
        <rFont val="Calibri"/>
        <family val="2"/>
      </rPr>
      <t>ø</t>
    </r>
    <r>
      <rPr>
        <sz val="8"/>
        <rFont val="Arial"/>
        <family val="2"/>
      </rPr>
      <t>152/max169, zač. okruh 6km svižne, rovinky 12x.. S MK, okruh 6km voľne.</t>
    </r>
  </si>
  <si>
    <r>
      <t xml:space="preserve">Králiky-štadión, voľne 20,5km TF </t>
    </r>
    <r>
      <rPr>
        <sz val="8"/>
        <rFont val="Calibri"/>
        <family val="2"/>
      </rPr>
      <t>ø</t>
    </r>
    <r>
      <rPr>
        <sz val="8"/>
        <rFont val="Arial"/>
        <family val="2"/>
      </rPr>
      <t>131/max155,  ľadová škrupina (zamrzlo mi oblečko :)</t>
    </r>
  </si>
  <si>
    <r>
      <t xml:space="preserve">Št. Pleso - štad., voľne 10,7km 57´, TF </t>
    </r>
    <r>
      <rPr>
        <sz val="8"/>
        <rFont val="Calibri"/>
        <family val="2"/>
      </rPr>
      <t>ø</t>
    </r>
    <r>
      <rPr>
        <sz val="8"/>
        <rFont val="Arial"/>
        <family val="2"/>
      </rPr>
      <t>136/max153. ÚNAVA. poobede teplota 37,3°C!!! Večer 36,9, ráno 36,8°C...</t>
    </r>
  </si>
  <si>
    <r>
      <t xml:space="preserve">Št. Pleso, voľne, po teplote, 15km 1:22´, TF </t>
    </r>
    <r>
      <rPr>
        <sz val="8"/>
        <rFont val="Calibri"/>
        <family val="2"/>
      </rPr>
      <t>ø</t>
    </r>
    <r>
      <rPr>
        <sz val="8"/>
        <rFont val="Arial"/>
        <family val="2"/>
      </rPr>
      <t>133/max157</t>
    </r>
  </si>
  <si>
    <t>Voľno, chvalabohu...</t>
  </si>
  <si>
    <r>
      <t>Bežecký pás, R2km11´, úseky: 1x10´</t>
    </r>
    <r>
      <rPr>
        <sz val="8"/>
        <rFont val="Wingdings"/>
        <family val="0"/>
      </rPr>
      <t>ö</t>
    </r>
    <r>
      <rPr>
        <sz val="8"/>
        <rFont val="Arial"/>
        <family val="2"/>
      </rPr>
      <t>, 4x5´ (2x</t>
    </r>
    <r>
      <rPr>
        <sz val="8"/>
        <rFont val="Wingdings"/>
        <family val="0"/>
      </rPr>
      <t>ö</t>
    </r>
    <r>
      <rPr>
        <sz val="8"/>
        <rFont val="Arial"/>
        <family val="2"/>
      </rPr>
      <t>, 2x</t>
    </r>
    <r>
      <rPr>
        <sz val="8"/>
        <rFont val="Wingdings"/>
        <family val="0"/>
      </rPr>
      <t>ð</t>
    </r>
    <r>
      <rPr>
        <sz val="8"/>
        <rFont val="Arial"/>
        <family val="2"/>
      </rPr>
      <t>) s MK2´, TFø165-172(?)/max176-180, V2km12´, ∑10km, 1:02´</t>
    </r>
  </si>
  <si>
    <t>Hron, voľne 12km 1:10´ T5:50" TF ø125/max138, trochu klzký sneh. jaké nízke tepy...fajn.</t>
  </si>
  <si>
    <t>Kanál, voľne 6,5km 40´ T6:05" TF ccaø128/max140, ľad.</t>
  </si>
  <si>
    <t>Voľno, dosť únava, u ocka klobásky :)</t>
  </si>
  <si>
    <t>Šachtičky, svižne fartlek (väčšinou bez paličiek) Šachty-Donly a späť 28,5 km 2:25´ (13km1:08´,15,5km1:17´) T5:05" TFø142/max162, Paľko Běčák</t>
  </si>
  <si>
    <r>
      <t>Šachtičky, intenzívne Šachty-Polianka a späť 26,5 km 1:52´ (12km56´,</t>
    </r>
    <r>
      <rPr>
        <b/>
        <sz val="8"/>
        <rFont val="Arial"/>
        <family val="2"/>
      </rPr>
      <t>13km49´T3:44"</t>
    </r>
    <r>
      <rPr>
        <sz val="8"/>
        <rFont val="Arial"/>
        <family val="2"/>
      </rPr>
      <t>,) T4:14" TFø147/max166, Robko Valíček</t>
    </r>
  </si>
  <si>
    <t>Bežecký pás, klus 13km 1:13´ TFø136/max147</t>
  </si>
  <si>
    <t xml:space="preserve">Bowling 1hod., rekord 140!!! :) na nič iné nebolo počasie (pršalo, veľa snehu), večera u ocka. </t>
  </si>
  <si>
    <t>Bežecký pás, klus 8km 53´ TFø132/max141</t>
  </si>
  <si>
    <t>Podborka, voľne 11km 1:03´ T5:40" TF ø137/max146, super tréning. Teplo.</t>
  </si>
  <si>
    <t>Podborka, voľne 14km 1:17´ T5:25" TF ø142/max158, Teplo.</t>
  </si>
  <si>
    <t>Šachtičky, intenzívne 27,2 km 1:53´ T4:09" TFø155/max169, trošku tupý sneh a vietor, ale inak super. Hlavne že som vyšla autom... :)</t>
  </si>
  <si>
    <t>Voľno, len tak...</t>
  </si>
  <si>
    <t>Západ, voľne 9,4km 50´ T5:20" TFø138/max152, teplo.</t>
  </si>
  <si>
    <t>Skalka, zaspato fartlek 16km 1:12´ T4:29" TF ø144/max172. Zistila som, že Garmin zisťuje z letísk info o teplote... Úžasné.</t>
  </si>
  <si>
    <r>
      <t>Balkán-asfalt, R2km10´, úseky 12x1:20" s MK 50" Tø3:37" TFø152-168/max165-</t>
    </r>
    <r>
      <rPr>
        <b/>
        <sz val="8"/>
        <rFont val="Arial"/>
        <family val="2"/>
      </rPr>
      <t>182!</t>
    </r>
    <r>
      <rPr>
        <sz val="8"/>
        <rFont val="Arial"/>
        <family val="2"/>
      </rPr>
      <t>, V1,5km9´, ∑8km, 45´, občas aj tepy vytlačím... :) Teplo 7°C.</t>
    </r>
  </si>
  <si>
    <r>
      <t>Bežecký pás, R2km12´, úseky: 4x5´</t>
    </r>
    <r>
      <rPr>
        <sz val="8"/>
        <rFont val="Wingdings"/>
        <family val="0"/>
      </rPr>
      <t xml:space="preserve">ö </t>
    </r>
    <r>
      <rPr>
        <sz val="8"/>
        <rFont val="Arial"/>
        <family val="2"/>
      </rPr>
      <t>(10%, 11,0km/h) s MK2´, TFø165-172(?)/max175-</t>
    </r>
    <r>
      <rPr>
        <b/>
        <sz val="8"/>
        <rFont val="Arial"/>
        <family val="2"/>
      </rPr>
      <t>183!</t>
    </r>
    <r>
      <rPr>
        <sz val="8"/>
        <rFont val="Arial"/>
        <family val="2"/>
      </rPr>
      <t>, V2km14´, ∑8km, 55´</t>
    </r>
  </si>
  <si>
    <r>
      <t xml:space="preserve">Skalka, kolečková trať, voľne 25km 2:01´, T4:50" TF </t>
    </r>
    <r>
      <rPr>
        <sz val="8"/>
        <rFont val="Calibri"/>
        <family val="2"/>
      </rPr>
      <t>ø</t>
    </r>
    <r>
      <rPr>
        <sz val="8"/>
        <rFont val="Arial"/>
        <family val="2"/>
      </rPr>
      <t>137/max153, premrznutý sneh., TUZVO na športovom dni... Jasno,  -8°C</t>
    </r>
  </si>
  <si>
    <t xml:space="preserve">Voľno, som dlho pracovala... </t>
  </si>
  <si>
    <t>Stráže, v snehu 15,6km 1:33´ T6:00" TFø138/max161, úzky chodníček :)</t>
  </si>
  <si>
    <t>KRÁLIKY, R6,5km34´, pretek 5km=17:49" TF ø166/max178, V8,5km44´ ∑20km 1:40´, M-SR v behu na lyžiach. Som majsterka (veteránka)  :)</t>
  </si>
  <si>
    <r>
      <t>Bežecký pás, R2km13´, úseky: 10x1´</t>
    </r>
    <r>
      <rPr>
        <sz val="8"/>
        <rFont val="Wingdings"/>
        <family val="0"/>
      </rPr>
      <t xml:space="preserve">ö </t>
    </r>
    <r>
      <rPr>
        <sz val="8"/>
        <rFont val="Arial"/>
        <family val="2"/>
      </rPr>
      <t>(20%, 15,0km/h) s MK1´, úseky TFø157/max182, V1km7´, ∑6km, 45´</t>
    </r>
  </si>
  <si>
    <t>Voľno, nevyspatosť...</t>
  </si>
  <si>
    <t>Šachtičky, fartlek 40 km 3:03´ T4:34" TFø147/max165, teplo, takže trochu tupo, ale neskôr paráda! :)</t>
  </si>
  <si>
    <t>Voľno, dlho v práci, som nestihla... Radšej pekný večer doma :)</t>
  </si>
  <si>
    <r>
      <t xml:space="preserve">Šachtičky, voľne  18 km 1:29´ T4:58" </t>
    </r>
    <r>
      <rPr>
        <b/>
        <sz val="8"/>
        <rFont val="Arial"/>
        <family val="2"/>
      </rPr>
      <t>TFø117</t>
    </r>
    <r>
      <rPr>
        <sz val="8"/>
        <rFont val="Arial"/>
        <family val="2"/>
      </rPr>
      <t>/max154, krivý ľad, fuj. A tie nízke tepy...je mi niečo?</t>
    </r>
  </si>
  <si>
    <t>Voľno, v robote.</t>
  </si>
  <si>
    <r>
      <t>Balkán-asfalt, R2,5km13´, úseky 12x1´ s MK 1´ Tø3:23" (300m) TFø152-173/max167-</t>
    </r>
    <r>
      <rPr>
        <b/>
        <sz val="8"/>
        <rFont val="Arial"/>
        <family val="2"/>
      </rPr>
      <t>182!</t>
    </r>
    <r>
      <rPr>
        <sz val="8"/>
        <rFont val="Arial"/>
        <family val="2"/>
      </rPr>
      <t>, V1,6km11´, ∑9km, 52´, Teplo 5°C.</t>
    </r>
  </si>
  <si>
    <t>Voľno, stále v robote... A aspoň večer chcem byť doma :)</t>
  </si>
  <si>
    <t>Bežecký pás, klus 9km 1:00´ TFø129/max139</t>
  </si>
  <si>
    <t>Bežecký pás, klus 8km 1:01´ (20%) TFø134/max145</t>
  </si>
  <si>
    <t>Voľno, bolesť všetkého (choroba?)</t>
  </si>
  <si>
    <t xml:space="preserve">Voľno, práca, dlho, strašne... A tak. </t>
  </si>
  <si>
    <t>Západ, klus svižne 10,8km 1:00´ T5:30" TFø145/max160, unavene..</t>
  </si>
  <si>
    <t>Voľno, proste s drahým...</t>
  </si>
  <si>
    <t>Zl.Potok-Očová, klus až do intenzívne (podľa tepov) 20,7km 1:44´ T5:00" TFø154/max170, Robko Petro. Čudné vysoké tepy na záver....</t>
  </si>
  <si>
    <t xml:space="preserve">Západ, klus voľne 8,6km 51´ T5:55" TFø127/max150, </t>
  </si>
  <si>
    <t>Pakistan :)</t>
  </si>
  <si>
    <t>Šachtičky, voľný fartlek 30 km 2:28´ T4:55" TFø141/max169, ľad aj tupo, na striedačku  :)</t>
  </si>
  <si>
    <t>Hron, klus (po snehu) 20 km 1:55´ T5:43" TFø144/max150,  čudne. Bežky na Šachtách sa už nedajú... :-/</t>
  </si>
  <si>
    <t>Voľno, proste len tak.</t>
  </si>
  <si>
    <t xml:space="preserve">Balkán, K3km17´, rozcv.3´, rovinky 20x 30" s MK 30" (3,9km), TF ø162/max179, V2km14´ ∑9km, 59´ </t>
  </si>
  <si>
    <r>
      <t>Hron, R2´, stupňovane 36´ cca 8,2km Tcca4:20-25" TFø161/</t>
    </r>
    <r>
      <rPr>
        <b/>
        <sz val="8"/>
        <rFont val="Arial"/>
        <family val="2"/>
      </rPr>
      <t>max183</t>
    </r>
    <r>
      <rPr>
        <sz val="8"/>
        <rFont val="Arial"/>
        <family val="2"/>
      </rPr>
      <t xml:space="preserve">, V1,5km10´ ∑10km, 52´, </t>
    </r>
  </si>
  <si>
    <t>Hron, klus svižne 16km 1:30´ T5:38" TFø147/max160, už len trochu sneh, už sa dá.. :)</t>
  </si>
  <si>
    <t>Hron, klus voľne 13km 1:12´ T5:30" TFø136/max147, aký to rozdiel v tepe, tempe medzi sobotou a pondelkom...</t>
  </si>
  <si>
    <t>Hron, klus voľne 12km 1:05´ T5:20" TFø137/max151</t>
  </si>
  <si>
    <t>Kanál, K2,5km13´, rovinky 21x 30" s MK 30" (3,9km), TF ø164/max178, V2,5km17´ ∑9km, 55´  Dnes som na obed nedostala ovocie...</t>
  </si>
  <si>
    <t xml:space="preserve">Voľno, sa cítim unavená. </t>
  </si>
  <si>
    <t>Voľno, sa stále cítim unavená.</t>
  </si>
  <si>
    <t>Voľno. Maminka.</t>
  </si>
  <si>
    <t>Voľno, doma. Oddych. S drahým.</t>
  </si>
  <si>
    <t>Voľno, plán, ale aj zlé počasie, víchor</t>
  </si>
  <si>
    <t>Voľno, v BB, u ocka a tak.</t>
  </si>
  <si>
    <t>Voľno, nejak som nestihla... :)</t>
  </si>
  <si>
    <t>Podborka, klus voľne 13km 1:14´ T5:35" TFø134/max147</t>
  </si>
  <si>
    <t>SIELNICA bez rozcvičky, R0,8km9´, pretek 2,73km=11:48" (T4:19") TFøcca160/cca170  V2,7km, som nestihla rozcvičku, spánok</t>
  </si>
  <si>
    <t>Kanál, K4km25´, rovinky, úsek 2:30" T4:00  TF ø161/max171, V2,5km15´ ∑8km, 45´ , zaspaté nohy</t>
  </si>
  <si>
    <t>ZVOLEN, Beh oslob., R2,5km, rozcv. abc 3km, pretek 1,5km(navyše)=5:23" T3:35" TFøcca173-176/183, V2,5km15´ ∑10km1:30´, takže je to dobré...</t>
  </si>
  <si>
    <t>Voľno, práca (rigo)</t>
  </si>
  <si>
    <t>Kanál, klus na krok 11km 58´ T5:15" TFø142/max155</t>
  </si>
  <si>
    <t>JASENIE, R3km22´, rozcv. abc 2km, pretek 5km(4,93)=19:3?" T3:58" TFø170/178, V3km20´ ∑13km1:50´, zima...</t>
  </si>
  <si>
    <t xml:space="preserve">DOLNÁ LEHOTA,  R2,5km20´, rozcv.2,5km, pretek 2,5km(2,36)=9:16" TFø173/?183,T3:56", V3,5km26´ </t>
  </si>
  <si>
    <t>Voľno, som aj chcela, aj som nestihla... Turkyya, turkyyya :)</t>
  </si>
  <si>
    <t>Voľno, brutus unavená, spánok noc-deň-noc</t>
  </si>
  <si>
    <t>Voľno, unavená, jarná únava je sviňa.</t>
  </si>
  <si>
    <r>
      <t>Západ, R3km16´, úseky 22x1´ s MK 1´ (8km) Tø3:32" TFø157-169/max167-</t>
    </r>
    <r>
      <rPr>
        <b/>
        <sz val="8"/>
        <rFont val="Arial"/>
        <family val="2"/>
      </rPr>
      <t>182</t>
    </r>
    <r>
      <rPr>
        <sz val="8"/>
        <rFont val="Arial"/>
        <family val="2"/>
      </rPr>
      <t>, V3km18´, ∑14,5km, 1:22´</t>
    </r>
  </si>
  <si>
    <t>Západ, klus voľne 10km 57´ T5:30" TFø137/max160</t>
  </si>
  <si>
    <t>Západ, klus svižne 9km 45´ T4:50" TFø151/max162</t>
  </si>
  <si>
    <t>Bežecký pás, klus 7km 53´ (20%) TFø141/max149</t>
  </si>
  <si>
    <t xml:space="preserve">Voľno, šak Veľká Noc... Ale nie, aj nejak chorobne sa cítim. </t>
  </si>
  <si>
    <r>
      <t xml:space="preserve">Stráže, R2,5km, roczv.abc.1km, úseky 6x1km </t>
    </r>
    <r>
      <rPr>
        <sz val="8"/>
        <rFont val="Wingdings"/>
        <family val="0"/>
      </rPr>
      <t>öø</t>
    </r>
    <r>
      <rPr>
        <sz val="8"/>
        <rFont val="Arial"/>
        <family val="2"/>
      </rPr>
      <t xml:space="preserve"> (4:55-3:28")</t>
    </r>
    <r>
      <rPr>
        <sz val="8"/>
        <rFont val="Calibri"/>
        <family val="2"/>
      </rPr>
      <t>ø</t>
    </r>
    <r>
      <rPr>
        <sz val="9"/>
        <rFont val="Arial"/>
        <family val="2"/>
      </rPr>
      <t>4:15</t>
    </r>
    <r>
      <rPr>
        <sz val="8"/>
        <rFont val="Arial"/>
        <family val="2"/>
      </rPr>
      <t>" TFø160-170/max173-180 s MK1:15-2:00"(100m pod TF130), V3km21´, ∑13km, 1:21´</t>
    </r>
  </si>
  <si>
    <r>
      <t xml:space="preserve">Hron, R3km16´, hneď úseky 5x1km 3:59,52,50,48,43" </t>
    </r>
    <r>
      <rPr>
        <sz val="8"/>
        <rFont val="Calibri"/>
        <family val="2"/>
      </rPr>
      <t>ø3</t>
    </r>
    <r>
      <rPr>
        <sz val="9"/>
        <rFont val="Arial"/>
        <family val="2"/>
      </rPr>
      <t>:50</t>
    </r>
    <r>
      <rPr>
        <sz val="8"/>
        <rFont val="Arial"/>
        <family val="2"/>
      </rPr>
      <t>" TFø165-172/max174-181 s MK2´(pod TF130), V4km26´, ∑13km, 1:17´</t>
    </r>
  </si>
  <si>
    <t>Voľno, únava, spánok</t>
  </si>
  <si>
    <t>Voľno, Rigo.</t>
  </si>
  <si>
    <t>nejde mi TF</t>
  </si>
  <si>
    <t>Kanál, R2,4km11´, úseky: 2km T3:52" P4´, 10x1´ s MK 1´ Tø3:36" V2,2km14´, ∑11km, 1:02´. Som pomalá...</t>
  </si>
  <si>
    <t>Balkán, R2km11´, rozcv., abc 1km., úseky: 13x1´ s MK 1´ Tø3:23" V3km20´, ∑11km, 1:18´. Teplo. Konečne. Dobre.</t>
  </si>
  <si>
    <t>Voľno, niečo ako únava a tak.</t>
  </si>
  <si>
    <t xml:space="preserve">Voľno, robila som sovu. </t>
  </si>
  <si>
    <t>Hron, klus zaspato 11km 60´ T5:35" TFø132/max147</t>
  </si>
  <si>
    <t>Hron, klus 21km 1:51´ T5:15" TFø143/max159, hrozne smädná, ku koncu hrozne unavená...</t>
  </si>
  <si>
    <t>Hron, klus  12km 1:05´ T5:30" TFø135/max154</t>
  </si>
  <si>
    <t xml:space="preserve">LIKAVKA R,rozcv.4,5km43´, pretek 5km(4,25km)=16:08", TFø171/180 T3:48", V7km45´,  ∑16km </t>
  </si>
  <si>
    <t>Hron, klus  11km 60´ T5:30" bez TF, nejde tepster</t>
  </si>
  <si>
    <t>Voľno, práca a tak. Asi aj dážď.</t>
  </si>
  <si>
    <t>Hron, klus  11km 60´ T5:35" bez TF, nejde tepster. Cieľ u tatka na večeri.</t>
  </si>
  <si>
    <t xml:space="preserve">HANDLOVÁ R3km15´,rozcv.2,7km, pretek 5km(4,770km)=18:20", TF? T3:51", V2,5km  ∑13km </t>
  </si>
  <si>
    <t xml:space="preserve">Západ, klus 9km 53´ T5:50" bez TF, nejde tepster. </t>
  </si>
  <si>
    <t>Voľno, v BB, rigo. RIGO!!! Celú noc....</t>
  </si>
  <si>
    <t>Voľno, stále bolesť</t>
  </si>
  <si>
    <t>SONO vyšetrenie = tromboza PDK (horná 1/3 lýtka).  NEMOCNICA</t>
  </si>
  <si>
    <t>Fragmin 1000mg á 12 hod.</t>
  </si>
  <si>
    <t>Fragmin 1000mg 1xdenne</t>
  </si>
  <si>
    <t>Warfarin 5 mg</t>
  </si>
  <si>
    <t>Warfarin 7,5 mg</t>
  </si>
  <si>
    <t>MVK Turecko!!! Prebeh po pláži..., fantázia</t>
  </si>
  <si>
    <t>MVK Turkey</t>
  </si>
  <si>
    <t>NEMOCNICA</t>
  </si>
  <si>
    <t xml:space="preserve">Voľno, celé zle... </t>
  </si>
  <si>
    <t>aerobic - aj Rastyyyy :)</t>
  </si>
  <si>
    <t>Pláž (tenisky), Klus svižne, 7km 46´, T cca 5:40" TFø134/max145</t>
  </si>
  <si>
    <t>Pláž (naboso/tenisky), Fartlek - rovinky, abc, odrazy (milión...), 8km 47´, T cca 5:40" TFø131/max156</t>
  </si>
  <si>
    <r>
      <t xml:space="preserve">Kanál, fartlek: R3km15´, 10xúseky rôzne, TFmax178, V3,5km20´, ∑10km, 1:04´. Zaspatá... </t>
    </r>
    <r>
      <rPr>
        <sz val="8"/>
        <color indexed="10"/>
        <rFont val="Arial"/>
        <family val="2"/>
      </rPr>
      <t>Trochu bolesť v pravom lýtku (ako kŕč, ťažko sa naťahuje)</t>
    </r>
  </si>
  <si>
    <r>
      <t xml:space="preserve">Pláž (tenisky), Klus svižne, 7km 34´, T cca 5:15"  </t>
    </r>
    <r>
      <rPr>
        <sz val="8"/>
        <color indexed="10"/>
        <rFont val="Arial"/>
        <family val="2"/>
      </rPr>
      <t>Trochu bolesť pravé lýtko - natiahnutie, kŕč?</t>
    </r>
  </si>
  <si>
    <r>
      <t xml:space="preserve">Pláž (naboso/tenisky), Klus svižne, 11km 1:00´, T cca 6:15" TFø134/max149 </t>
    </r>
    <r>
      <rPr>
        <sz val="8"/>
        <color indexed="10"/>
        <rFont val="Arial"/>
        <family val="2"/>
      </rPr>
      <t xml:space="preserve"> Trochu bolesť pravé lýtko - natiahnutie, kŕč?</t>
    </r>
  </si>
  <si>
    <t>Pláž (tenisky), Klus svižne, 11km 59´, T cca 5:40" TFø148/max164</t>
  </si>
  <si>
    <t>Plávanie - more</t>
  </si>
  <si>
    <t>Plávanie - okrúhly bazén</t>
  </si>
  <si>
    <t>Plávanie - dlhý bazén</t>
  </si>
  <si>
    <t>Voľno, liečenie, tromboza</t>
  </si>
  <si>
    <t>Voľno, liečenie, tromboza. Prestala som krívať.</t>
  </si>
  <si>
    <t>Voľno, liečenie, tromboza. Znovu krívam, lebo bolí. Sviňa.</t>
  </si>
  <si>
    <r>
      <t xml:space="preserve">chôdza vo vode cca 30´. cesta z TURKEY. </t>
    </r>
    <r>
      <rPr>
        <sz val="8"/>
        <color indexed="10"/>
        <rFont val="Arial"/>
        <family val="2"/>
      </rPr>
      <t>od rána kŕčovitá bolesť lýtka (ale už od kolena /opuch??/), ťažkosti s chôdzou. Po lete veľmí zlé chodenie</t>
    </r>
  </si>
  <si>
    <t>Voľno, liečenie, tromboza. Nebolí to (iba keď prudšie vstanem).</t>
  </si>
  <si>
    <t>Voľno, liečenie, tromboza. Nebolí to, ani keď prudšie vstanem.</t>
  </si>
  <si>
    <t>Začínam sa hýbať. Veľmi pomaly, ale idem. Cca 30´</t>
  </si>
  <si>
    <t>Začínam sa hýbať. Veľmi pomaly, ale idem. Cca 40´</t>
  </si>
  <si>
    <t>Začínam sa hýbať. Veľmi pomaly, ale idem. Cca 50´. Terezka je Bc.!!! Neuveriteľné.</t>
  </si>
  <si>
    <t xml:space="preserve">Strihám hrozno a pletiem cesnak. </t>
  </si>
  <si>
    <t>Voľno, aj oddych treba.</t>
  </si>
  <si>
    <t xml:space="preserve">Voľno, liečenie, tromboza. A pracovný pohovor v papučiach. </t>
  </si>
  <si>
    <t>Marek je JUDr. Tiež neuveriteľné, skoro tak ako Terezka :D</t>
  </si>
  <si>
    <t>Bolesť kolena - PDK, opuch!!!</t>
  </si>
  <si>
    <t>Bc. Terka</t>
  </si>
  <si>
    <t>JUDr. Marek</t>
  </si>
  <si>
    <t>Rajec, voľno, zima, maraton a tak...</t>
  </si>
  <si>
    <t>Polianka, Voľno, balenie do Rajca</t>
  </si>
  <si>
    <t>Polianka, voľno, ktovie prečo...</t>
  </si>
  <si>
    <t>Polianka, klus cca 5km 35´</t>
  </si>
  <si>
    <t xml:space="preserve">Rajec, klus 9 km 1:05´, potom bike 3km 25´. fuu, hodka a pol, no paráda. S Jankou, Filipkom a mojim Marekom </t>
  </si>
  <si>
    <t xml:space="preserve">Polianka, ale aj ZV,bo krv. PRČ-ko 2,39. inak voľno. </t>
  </si>
  <si>
    <t>Polianka, ale aj BB, Anička oslavuje.</t>
  </si>
  <si>
    <t>Vyšetrenie: príčina neurčená, trochu vody, liečba orteza, Versan na 4 mesiace...</t>
  </si>
  <si>
    <t>Voľno, v ZV na PRČ-ko: cesta na Polianku.</t>
  </si>
  <si>
    <t>Polianka, voľno, pracovala som na compe velice intenzívne...</t>
  </si>
  <si>
    <t>vrch Zvolen, Nová Hoľa, túra cca 3 hod. 5km. Super počko :)</t>
  </si>
  <si>
    <t>Polianka, Voľno, nestihla som... :) koleno NEopuchlo, čoraz viac som presvedčená, že to nie je klb, ale spojitosť s trombozou...</t>
  </si>
  <si>
    <t>Polianka, túra cca 4km 2hod.</t>
  </si>
  <si>
    <t>Polianka, ale cesta do BB a búrame... A ostávame v BB.</t>
  </si>
  <si>
    <t>Polianka až večer, voľno.</t>
  </si>
  <si>
    <t>Polianka, žeby túra okolo ovečiek a baču Jana? :) asi. Cca 3 hod. 8km.</t>
  </si>
  <si>
    <t>Voľno. Asi.</t>
  </si>
  <si>
    <t>Tuším som začala behať. Cca 4km 30´</t>
  </si>
  <si>
    <t xml:space="preserve">Dudince, plávanie 45´. </t>
  </si>
  <si>
    <t>Zv, klus cca 5km 35´</t>
  </si>
  <si>
    <t>BB, Hrozno, dosť intenzívne strihanie na kolenách.... Večer trochu bolesti kolena, stuhnuté lýtka.</t>
  </si>
  <si>
    <t>Voľno, asi</t>
  </si>
  <si>
    <t>Polianka, túra cca 2 hod. 6km. A Sorbon :)</t>
  </si>
  <si>
    <t>Voľno, liečenie</t>
  </si>
  <si>
    <t>Dudince, túra cca 5km, 2 hod. A koleno trošku bolí...</t>
  </si>
  <si>
    <t>Zv, túra okolo priehrady a Sekier, cca 2 hod 6km</t>
  </si>
  <si>
    <t>Polianka, túra cca 4km 1hod.</t>
  </si>
  <si>
    <t>Polianka, túra cca 3 hod. 7km. S ockom a Marekom na čučoriedkach :) Mareka seklo... DOD :)</t>
  </si>
  <si>
    <t>Polianka, klus 9km 1:00 , parádička, keď už odbehnem hodinku.</t>
  </si>
  <si>
    <t>Polianka, návšteva všetkých, stavanie stanu a kmitačka :) A koleno trošku opuchlo...</t>
  </si>
  <si>
    <t>Tuším klus cca 4km 30´</t>
  </si>
  <si>
    <t>Tuším klus cca 5km 35´</t>
  </si>
  <si>
    <t>Tuším klus cca 6km 36´</t>
  </si>
  <si>
    <t xml:space="preserve">Voľno, liečenie, PRČ-ko: 1,45. stále málo, zvyšujeme dávku. </t>
  </si>
  <si>
    <t>Warfarin 10 mg</t>
  </si>
  <si>
    <t>Bolesť kolena - PDK, opuch!!! PRČ-ko zle: 1,30. dietujem so zeleninou...</t>
  </si>
  <si>
    <t>Polianka,  klus 9km 1:06´ T7:00", TFø143/max167, aj Marek bol 1km 9´ :-*</t>
  </si>
  <si>
    <t>Polianka, klus 8km 50´ T6:30", TFø148/max174</t>
  </si>
  <si>
    <t>Zvolen, Nová Hoľa, turistika 2,5km 1:20´, klus (hore-dole) 4,5km 40´, so Sorbonom :)</t>
  </si>
  <si>
    <t>Voľno, stále práca a tak...</t>
  </si>
  <si>
    <t xml:space="preserve">Voľno, veľa práce do školy... A okrem toho ma brutálne bolia stehná zo včerajšieho zbehu </t>
  </si>
  <si>
    <t>Fe, Q10</t>
  </si>
  <si>
    <t>x - plán</t>
  </si>
  <si>
    <t>Kanál, klus cca 7km 37´, bez TF</t>
  </si>
  <si>
    <r>
      <t xml:space="preserve">Polianka-smer Kozí, klus cca 8km 50´, oproti Maťovi po 100km!!! </t>
    </r>
    <r>
      <rPr>
        <sz val="8"/>
        <color indexed="10"/>
        <rFont val="Arial"/>
        <family val="2"/>
      </rPr>
      <t>Padla som... Ľavé predkolenie bolesť, mierne opuch....</t>
    </r>
  </si>
  <si>
    <t>Voľno, práca, málo spánku...</t>
  </si>
  <si>
    <t>Voľno, oddych s tou nohou boľavou...</t>
  </si>
  <si>
    <t>x-vysadenie</t>
  </si>
  <si>
    <t>Pusťák,  klus 8km 1:01´, TFø154/max174</t>
  </si>
  <si>
    <r>
      <t>Polianka, klus 6km 41´ T7´, hneď úseky 1,1km T5´, 0,6km T4:20", 0,33km T3:57", TFø170-175/</t>
    </r>
    <r>
      <rPr>
        <b/>
        <sz val="8"/>
        <rFont val="Arial"/>
        <family val="2"/>
      </rPr>
      <t>max185-187,</t>
    </r>
    <r>
      <rPr>
        <sz val="8"/>
        <rFont val="Arial"/>
        <family val="2"/>
      </rPr>
      <t xml:space="preserve"> V1km. Parááááda</t>
    </r>
  </si>
  <si>
    <t xml:space="preserve">Voľno, plán </t>
  </si>
  <si>
    <r>
      <t>Kanál, R0,5km, hneď úseky 5x4´ (cca 1km) T4:30,22,08,02,01", MK1:20-2:30",TFø160-</t>
    </r>
    <r>
      <rPr>
        <b/>
        <sz val="8"/>
        <rFont val="Arial"/>
        <family val="2"/>
      </rPr>
      <t>180</t>
    </r>
    <r>
      <rPr>
        <sz val="8"/>
        <rFont val="Arial"/>
        <family val="2"/>
      </rPr>
      <t>/</t>
    </r>
    <r>
      <rPr>
        <b/>
        <sz val="8"/>
        <rFont val="Arial"/>
        <family val="2"/>
      </rPr>
      <t>max171-190,</t>
    </r>
    <r>
      <rPr>
        <sz val="8"/>
        <rFont val="Arial"/>
        <family val="2"/>
      </rPr>
      <t xml:space="preserve"> V1,5km. Parááááda zase raz. TF!!!</t>
    </r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</si>
</sst>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dd/mm/yy"/>
    <numFmt numFmtId="177" formatCode="mmmm\ yy"/>
    <numFmt numFmtId="178" formatCode="[$-41B]d\.\ mmmm\ yyyy"/>
    <numFmt numFmtId="179" formatCode="[$-41B]mmmm\ yy;@"/>
    <numFmt numFmtId="180" formatCode="#,##0\ _S_k;\-#,##0\ _k_m"/>
    <numFmt numFmtId="181" formatCode="#,##0\ _k_m;\-#,##0\ _k_m"/>
    <numFmt numFmtId="182" formatCode="#,##0\ [$KM-181A]"/>
    <numFmt numFmtId="183" formatCode="#,##0\ [$km]"/>
    <numFmt numFmtId="184" formatCode="#,##0\ [$km/mesiac]"/>
    <numFmt numFmtId="185" formatCode="#,##0\ [$km / mesiac]"/>
    <numFmt numFmtId="186" formatCode="[$-41B]mmmm\ yyyy;@"/>
    <numFmt numFmtId="187" formatCode="0.0"/>
    <numFmt numFmtId="188" formatCode="#,##0\ [$x]"/>
    <numFmt numFmtId="189" formatCode="#,##0\ [$KM-141A]"/>
    <numFmt numFmtId="190" formatCode="h:mm;@"/>
    <numFmt numFmtId="191" formatCode="h:mm:ss;@"/>
    <numFmt numFmtId="192" formatCode="#,##0.00\ [$KM-181A]"/>
    <numFmt numFmtId="193" formatCode="[h]:mm:ss;@"/>
    <numFmt numFmtId="194" formatCode="[$-F400]h:mm:ss\ AM/PM"/>
    <numFmt numFmtId="195" formatCode="[h]:mm"/>
    <numFmt numFmtId="196" formatCode="[h]:mm\ &quot;hod.&quot;"/>
  </numFmts>
  <fonts count="8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color indexed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10"/>
      <name val="Arial"/>
      <family val="2"/>
    </font>
    <font>
      <sz val="10"/>
      <name val="Wingdings"/>
      <family val="0"/>
    </font>
    <font>
      <sz val="8"/>
      <name val="Wingdings 3"/>
      <family val="1"/>
    </font>
    <font>
      <sz val="6.8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8"/>
      <name val="Calibri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indexed="30"/>
      <name val="Arial CE"/>
      <family val="0"/>
    </font>
    <font>
      <b/>
      <sz val="9"/>
      <name val="Arial"/>
      <family val="2"/>
    </font>
    <font>
      <b/>
      <sz val="7"/>
      <name val="Arial"/>
      <family val="2"/>
    </font>
    <font>
      <sz val="8"/>
      <color indexed="62"/>
      <name val="Arial CE"/>
      <family val="0"/>
    </font>
    <font>
      <sz val="6.8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57"/>
      <name val="Arial"/>
      <family val="2"/>
    </font>
    <font>
      <sz val="8"/>
      <color indexed="50"/>
      <name val="Arial"/>
      <family val="2"/>
    </font>
    <font>
      <sz val="8"/>
      <color indexed="50"/>
      <name val="Arial CE"/>
      <family val="0"/>
    </font>
    <font>
      <sz val="10"/>
      <color indexed="5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sz val="8"/>
      <color theme="6"/>
      <name val="Arial"/>
      <family val="2"/>
    </font>
    <font>
      <sz val="8"/>
      <color rgb="FF92D050"/>
      <name val="Arial"/>
      <family val="2"/>
    </font>
    <font>
      <sz val="8"/>
      <color rgb="FF92D050"/>
      <name val="Arial CE"/>
      <family val="0"/>
    </font>
    <font>
      <sz val="10"/>
      <color rgb="FF92D05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right" vertical="top"/>
    </xf>
    <xf numFmtId="20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 textRotation="90"/>
    </xf>
    <xf numFmtId="14" fontId="0" fillId="0" borderId="15" xfId="0" applyNumberFormat="1" applyBorder="1" applyAlignment="1">
      <alignment vertical="top"/>
    </xf>
    <xf numFmtId="14" fontId="0" fillId="0" borderId="16" xfId="0" applyNumberFormat="1" applyBorder="1" applyAlignment="1">
      <alignment vertical="top"/>
    </xf>
    <xf numFmtId="14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14" fontId="0" fillId="0" borderId="19" xfId="0" applyNumberFormat="1" applyBorder="1" applyAlignment="1">
      <alignment vertical="top"/>
    </xf>
    <xf numFmtId="14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14" fontId="0" fillId="0" borderId="19" xfId="0" applyNumberFormat="1" applyBorder="1" applyAlignment="1">
      <alignment horizontal="right" vertical="top"/>
    </xf>
    <xf numFmtId="0" fontId="5" fillId="0" borderId="17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14" fontId="5" fillId="0" borderId="18" xfId="0" applyNumberFormat="1" applyFont="1" applyBorder="1" applyAlignment="1">
      <alignment/>
    </xf>
    <xf numFmtId="14" fontId="5" fillId="0" borderId="20" xfId="0" applyNumberFormat="1" applyFont="1" applyBorder="1" applyAlignment="1">
      <alignment/>
    </xf>
    <xf numFmtId="14" fontId="5" fillId="0" borderId="17" xfId="0" applyNumberFormat="1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14" fontId="0" fillId="0" borderId="14" xfId="0" applyNumberFormat="1" applyBorder="1" applyAlignment="1">
      <alignment vertical="top"/>
    </xf>
    <xf numFmtId="0" fontId="5" fillId="0" borderId="22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0" fillId="0" borderId="25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5" fillId="0" borderId="26" xfId="0" applyFont="1" applyBorder="1" applyAlignment="1">
      <alignment/>
    </xf>
    <xf numFmtId="14" fontId="0" fillId="0" borderId="23" xfId="0" applyNumberFormat="1" applyBorder="1" applyAlignment="1">
      <alignment vertical="top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1" fontId="1" fillId="33" borderId="10" xfId="0" applyNumberFormat="1" applyFont="1" applyFill="1" applyBorder="1" applyAlignment="1">
      <alignment horizontal="center" vertical="top"/>
    </xf>
    <xf numFmtId="14" fontId="1" fillId="33" borderId="27" xfId="0" applyNumberFormat="1" applyFont="1" applyFill="1" applyBorder="1" applyAlignment="1">
      <alignment horizontal="center" vertical="top"/>
    </xf>
    <xf numFmtId="176" fontId="1" fillId="33" borderId="15" xfId="0" applyNumberFormat="1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14" fontId="1" fillId="33" borderId="28" xfId="0" applyNumberFormat="1" applyFont="1" applyFill="1" applyBorder="1" applyAlignment="1">
      <alignment horizontal="center" vertical="top"/>
    </xf>
    <xf numFmtId="176" fontId="1" fillId="33" borderId="10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left"/>
    </xf>
    <xf numFmtId="14" fontId="1" fillId="34" borderId="28" xfId="0" applyNumberFormat="1" applyFont="1" applyFill="1" applyBorder="1" applyAlignment="1">
      <alignment horizontal="center" vertical="top"/>
    </xf>
    <xf numFmtId="1" fontId="1" fillId="34" borderId="10" xfId="0" applyNumberFormat="1" applyFont="1" applyFill="1" applyBorder="1" applyAlignment="1">
      <alignment horizontal="center" vertical="top"/>
    </xf>
    <xf numFmtId="14" fontId="1" fillId="34" borderId="10" xfId="0" applyNumberFormat="1" applyFont="1" applyFill="1" applyBorder="1" applyAlignment="1">
      <alignment horizontal="center" vertical="top"/>
    </xf>
    <xf numFmtId="0" fontId="1" fillId="34" borderId="28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vertical="top"/>
    </xf>
    <xf numFmtId="0" fontId="1" fillId="34" borderId="29" xfId="0" applyFont="1" applyFill="1" applyBorder="1" applyAlignment="1">
      <alignment horizontal="center" vertical="top"/>
    </xf>
    <xf numFmtId="0" fontId="1" fillId="34" borderId="19" xfId="0" applyFont="1" applyFill="1" applyBorder="1" applyAlignment="1">
      <alignment vertical="top"/>
    </xf>
    <xf numFmtId="0" fontId="1" fillId="34" borderId="19" xfId="0" applyFont="1" applyFill="1" applyBorder="1" applyAlignment="1">
      <alignment horizontal="center" vertical="top"/>
    </xf>
    <xf numFmtId="0" fontId="1" fillId="34" borderId="20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31" xfId="0" applyNumberFormat="1" applyBorder="1" applyAlignment="1">
      <alignment vertical="top"/>
    </xf>
    <xf numFmtId="14" fontId="0" fillId="0" borderId="11" xfId="0" applyNumberFormat="1" applyBorder="1" applyAlignment="1">
      <alignment vertical="top"/>
    </xf>
    <xf numFmtId="14" fontId="0" fillId="0" borderId="11" xfId="0" applyNumberFormat="1" applyBorder="1" applyAlignment="1">
      <alignment horizontal="left" vertical="top"/>
    </xf>
    <xf numFmtId="14" fontId="0" fillId="0" borderId="32" xfId="0" applyNumberFormat="1" applyBorder="1" applyAlignment="1">
      <alignment horizontal="left" vertical="top"/>
    </xf>
    <xf numFmtId="14" fontId="0" fillId="0" borderId="32" xfId="0" applyNumberFormat="1" applyBorder="1" applyAlignment="1">
      <alignment vertical="top"/>
    </xf>
    <xf numFmtId="14" fontId="0" fillId="0" borderId="33" xfId="0" applyNumberFormat="1" applyBorder="1" applyAlignment="1">
      <alignment vertical="top"/>
    </xf>
    <xf numFmtId="14" fontId="0" fillId="0" borderId="31" xfId="0" applyNumberFormat="1" applyBorder="1" applyAlignment="1">
      <alignment horizontal="left" vertical="top"/>
    </xf>
    <xf numFmtId="14" fontId="0" fillId="0" borderId="34" xfId="0" applyNumberFormat="1" applyBorder="1" applyAlignment="1">
      <alignment vertical="top"/>
    </xf>
    <xf numFmtId="177" fontId="1" fillId="0" borderId="33" xfId="0" applyNumberFormat="1" applyFont="1" applyBorder="1" applyAlignment="1">
      <alignment horizontal="center" vertical="center" textRotation="90"/>
    </xf>
    <xf numFmtId="1" fontId="1" fillId="0" borderId="35" xfId="0" applyNumberFormat="1" applyFont="1" applyBorder="1" applyAlignment="1">
      <alignment horizontal="center" vertical="center" textRotation="90"/>
    </xf>
    <xf numFmtId="177" fontId="1" fillId="0" borderId="14" xfId="0" applyNumberFormat="1" applyFont="1" applyBorder="1" applyAlignment="1">
      <alignment horizontal="center" vertical="center" textRotation="90"/>
    </xf>
    <xf numFmtId="177" fontId="1" fillId="0" borderId="10" xfId="0" applyNumberFormat="1" applyFont="1" applyBorder="1" applyAlignment="1">
      <alignment horizontal="center" vertical="center" textRotation="90"/>
    </xf>
    <xf numFmtId="1" fontId="1" fillId="0" borderId="10" xfId="0" applyNumberFormat="1" applyFont="1" applyBorder="1" applyAlignment="1">
      <alignment horizontal="center" vertical="center" textRotation="90"/>
    </xf>
    <xf numFmtId="177" fontId="1" fillId="0" borderId="36" xfId="0" applyNumberFormat="1" applyFont="1" applyBorder="1" applyAlignment="1">
      <alignment horizontal="center" vertical="center" textRotation="90"/>
    </xf>
    <xf numFmtId="1" fontId="1" fillId="0" borderId="36" xfId="0" applyNumberFormat="1" applyFont="1" applyBorder="1" applyAlignment="1">
      <alignment horizontal="center" vertical="center" textRotation="90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4" xfId="0" applyFont="1" applyBorder="1" applyAlignment="1">
      <alignment/>
    </xf>
    <xf numFmtId="177" fontId="1" fillId="0" borderId="1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" fontId="0" fillId="34" borderId="23" xfId="0" applyNumberFormat="1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left"/>
    </xf>
    <xf numFmtId="0" fontId="1" fillId="33" borderId="40" xfId="0" applyFont="1" applyFill="1" applyBorder="1" applyAlignment="1">
      <alignment/>
    </xf>
    <xf numFmtId="1" fontId="1" fillId="34" borderId="16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2" fontId="1" fillId="33" borderId="41" xfId="0" applyNumberFormat="1" applyFont="1" applyFill="1" applyBorder="1" applyAlignment="1">
      <alignment horizontal="center"/>
    </xf>
    <xf numFmtId="3" fontId="1" fillId="33" borderId="42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5" xfId="0" applyBorder="1" applyAlignment="1">
      <alignment vertical="top"/>
    </xf>
    <xf numFmtId="0" fontId="5" fillId="0" borderId="25" xfId="0" applyFont="1" applyBorder="1" applyAlignment="1">
      <alignment/>
    </xf>
    <xf numFmtId="1" fontId="1" fillId="0" borderId="43" xfId="0" applyNumberFormat="1" applyFont="1" applyBorder="1" applyAlignment="1">
      <alignment horizontal="center" vertical="center" textRotation="90"/>
    </xf>
    <xf numFmtId="14" fontId="8" fillId="33" borderId="28" xfId="0" applyNumberFormat="1" applyFont="1" applyFill="1" applyBorder="1" applyAlignment="1">
      <alignment horizontal="center" vertical="top"/>
    </xf>
    <xf numFmtId="14" fontId="8" fillId="34" borderId="28" xfId="0" applyNumberFormat="1" applyFont="1" applyFill="1" applyBorder="1" applyAlignment="1">
      <alignment horizontal="center" vertical="top"/>
    </xf>
    <xf numFmtId="0" fontId="1" fillId="34" borderId="40" xfId="0" applyFont="1" applyFill="1" applyBorder="1" applyAlignment="1">
      <alignment/>
    </xf>
    <xf numFmtId="0" fontId="1" fillId="34" borderId="44" xfId="0" applyFont="1" applyFill="1" applyBorder="1" applyAlignment="1">
      <alignment horizontal="center"/>
    </xf>
    <xf numFmtId="1" fontId="9" fillId="0" borderId="45" xfId="0" applyNumberFormat="1" applyFont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 textRotation="90"/>
    </xf>
    <xf numFmtId="1" fontId="9" fillId="0" borderId="37" xfId="0" applyNumberFormat="1" applyFont="1" applyFill="1" applyBorder="1" applyAlignment="1">
      <alignment horizontal="center" vertical="center" textRotation="90"/>
    </xf>
    <xf numFmtId="1" fontId="9" fillId="0" borderId="11" xfId="0" applyNumberFormat="1" applyFont="1" applyFill="1" applyBorder="1" applyAlignment="1">
      <alignment horizontal="center" vertical="center" textRotation="90"/>
    </xf>
    <xf numFmtId="1" fontId="9" fillId="0" borderId="38" xfId="0" applyNumberFormat="1" applyFont="1" applyFill="1" applyBorder="1" applyAlignment="1">
      <alignment horizontal="center" vertical="center" textRotation="90"/>
    </xf>
    <xf numFmtId="1" fontId="9" fillId="0" borderId="34" xfId="0" applyNumberFormat="1" applyFont="1" applyFill="1" applyBorder="1" applyAlignment="1">
      <alignment horizontal="center" vertical="center" textRotation="90"/>
    </xf>
    <xf numFmtId="1" fontId="9" fillId="0" borderId="39" xfId="0" applyNumberFormat="1" applyFont="1" applyFill="1" applyBorder="1" applyAlignment="1">
      <alignment horizontal="center" vertical="center" textRotation="90"/>
    </xf>
    <xf numFmtId="1" fontId="9" fillId="0" borderId="35" xfId="0" applyNumberFormat="1" applyFont="1" applyFill="1" applyBorder="1" applyAlignment="1">
      <alignment horizontal="center" vertical="center" textRotation="90"/>
    </xf>
    <xf numFmtId="1" fontId="9" fillId="34" borderId="28" xfId="0" applyNumberFormat="1" applyFont="1" applyFill="1" applyBorder="1" applyAlignment="1">
      <alignment horizontal="center" vertical="center" textRotation="90"/>
    </xf>
    <xf numFmtId="1" fontId="9" fillId="34" borderId="10" xfId="0" applyNumberFormat="1" applyFont="1" applyFill="1" applyBorder="1" applyAlignment="1">
      <alignment horizontal="center" vertical="center" textRotation="90"/>
    </xf>
    <xf numFmtId="1" fontId="9" fillId="34" borderId="46" xfId="0" applyNumberFormat="1" applyFont="1" applyFill="1" applyBorder="1" applyAlignment="1">
      <alignment horizontal="center" vertical="center" textRotation="90"/>
    </xf>
    <xf numFmtId="1" fontId="9" fillId="34" borderId="16" xfId="0" applyNumberFormat="1" applyFont="1" applyFill="1" applyBorder="1" applyAlignment="1">
      <alignment horizontal="center" vertical="center" textRotation="90"/>
    </xf>
    <xf numFmtId="1" fontId="9" fillId="34" borderId="29" xfId="0" applyNumberFormat="1" applyFont="1" applyFill="1" applyBorder="1" applyAlignment="1">
      <alignment horizontal="center" vertical="center" textRotation="90"/>
    </xf>
    <xf numFmtId="1" fontId="9" fillId="34" borderId="19" xfId="0" applyNumberFormat="1" applyFont="1" applyFill="1" applyBorder="1" applyAlignment="1">
      <alignment horizontal="center" vertical="center" textRotation="90"/>
    </xf>
    <xf numFmtId="1" fontId="9" fillId="0" borderId="14" xfId="0" applyNumberFormat="1" applyFont="1" applyBorder="1" applyAlignment="1">
      <alignment horizontal="center" vertical="center" textRotation="90"/>
    </xf>
    <xf numFmtId="1" fontId="9" fillId="0" borderId="10" xfId="0" applyNumberFormat="1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5" xfId="0" applyFont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4" fontId="10" fillId="0" borderId="31" xfId="0" applyNumberFormat="1" applyFont="1" applyBorder="1" applyAlignment="1">
      <alignment vertical="top"/>
    </xf>
    <xf numFmtId="14" fontId="10" fillId="0" borderId="15" xfId="0" applyNumberFormat="1" applyFont="1" applyBorder="1" applyAlignment="1">
      <alignment vertical="top"/>
    </xf>
    <xf numFmtId="0" fontId="10" fillId="0" borderId="15" xfId="0" applyFont="1" applyBorder="1" applyAlignment="1">
      <alignment horizontal="center"/>
    </xf>
    <xf numFmtId="1" fontId="10" fillId="34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14" fontId="10" fillId="0" borderId="10" xfId="0" applyNumberFormat="1" applyFont="1" applyBorder="1" applyAlignment="1">
      <alignment/>
    </xf>
    <xf numFmtId="20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10" fillId="0" borderId="11" xfId="0" applyNumberFormat="1" applyFont="1" applyBorder="1" applyAlignment="1">
      <alignment vertical="top"/>
    </xf>
    <xf numFmtId="14" fontId="10" fillId="0" borderId="10" xfId="0" applyNumberFormat="1" applyFont="1" applyBorder="1" applyAlignment="1">
      <alignment vertical="top"/>
    </xf>
    <xf numFmtId="1" fontId="10" fillId="34" borderId="10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14" fontId="10" fillId="0" borderId="10" xfId="0" applyNumberFormat="1" applyFont="1" applyBorder="1" applyAlignment="1">
      <alignment horizontal="center"/>
    </xf>
    <xf numFmtId="14" fontId="10" fillId="0" borderId="32" xfId="0" applyNumberFormat="1" applyFont="1" applyBorder="1" applyAlignment="1">
      <alignment vertical="top"/>
    </xf>
    <xf numFmtId="14" fontId="10" fillId="0" borderId="19" xfId="0" applyNumberFormat="1" applyFont="1" applyBorder="1" applyAlignment="1">
      <alignment vertical="top"/>
    </xf>
    <xf numFmtId="14" fontId="10" fillId="0" borderId="19" xfId="0" applyNumberFormat="1" applyFont="1" applyBorder="1" applyAlignment="1">
      <alignment horizontal="center"/>
    </xf>
    <xf numFmtId="1" fontId="10" fillId="34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/>
    </xf>
    <xf numFmtId="14" fontId="10" fillId="0" borderId="15" xfId="0" applyNumberFormat="1" applyFont="1" applyBorder="1" applyAlignment="1">
      <alignment horizontal="center"/>
    </xf>
    <xf numFmtId="0" fontId="6" fillId="0" borderId="47" xfId="0" applyFont="1" applyBorder="1" applyAlignment="1">
      <alignment/>
    </xf>
    <xf numFmtId="14" fontId="6" fillId="0" borderId="10" xfId="0" applyNumberFormat="1" applyFont="1" applyBorder="1" applyAlignment="1">
      <alignment/>
    </xf>
    <xf numFmtId="14" fontId="10" fillId="0" borderId="33" xfId="0" applyNumberFormat="1" applyFont="1" applyBorder="1" applyAlignment="1">
      <alignment vertical="top"/>
    </xf>
    <xf numFmtId="14" fontId="10" fillId="0" borderId="14" xfId="0" applyNumberFormat="1" applyFont="1" applyBorder="1" applyAlignment="1">
      <alignment vertical="top"/>
    </xf>
    <xf numFmtId="14" fontId="10" fillId="0" borderId="14" xfId="0" applyNumberFormat="1" applyFont="1" applyBorder="1" applyAlignment="1">
      <alignment horizontal="center"/>
    </xf>
    <xf numFmtId="1" fontId="10" fillId="34" borderId="14" xfId="0" applyNumberFormat="1" applyFont="1" applyFill="1" applyBorder="1" applyAlignment="1">
      <alignment horizontal="center"/>
    </xf>
    <xf numFmtId="0" fontId="6" fillId="0" borderId="26" xfId="0" applyFont="1" applyBorder="1" applyAlignment="1">
      <alignment/>
    </xf>
    <xf numFmtId="14" fontId="10" fillId="0" borderId="11" xfId="0" applyNumberFormat="1" applyFont="1" applyBorder="1" applyAlignment="1">
      <alignment horizontal="left" vertical="top"/>
    </xf>
    <xf numFmtId="14" fontId="10" fillId="0" borderId="34" xfId="0" applyNumberFormat="1" applyFont="1" applyBorder="1" applyAlignment="1">
      <alignment horizontal="left" vertical="top"/>
    </xf>
    <xf numFmtId="14" fontId="10" fillId="0" borderId="16" xfId="0" applyNumberFormat="1" applyFont="1" applyBorder="1" applyAlignment="1">
      <alignment vertical="top"/>
    </xf>
    <xf numFmtId="14" fontId="10" fillId="0" borderId="16" xfId="0" applyNumberFormat="1" applyFont="1" applyBorder="1" applyAlignment="1">
      <alignment horizontal="center"/>
    </xf>
    <xf numFmtId="1" fontId="10" fillId="34" borderId="16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14" fontId="10" fillId="0" borderId="31" xfId="0" applyNumberFormat="1" applyFont="1" applyBorder="1" applyAlignment="1">
      <alignment horizontal="left" vertical="top"/>
    </xf>
    <xf numFmtId="20" fontId="10" fillId="0" borderId="10" xfId="0" applyNumberFormat="1" applyFont="1" applyBorder="1" applyAlignment="1">
      <alignment horizontal="center"/>
    </xf>
    <xf numFmtId="14" fontId="10" fillId="0" borderId="34" xfId="0" applyNumberFormat="1" applyFont="1" applyBorder="1" applyAlignment="1">
      <alignment vertical="top"/>
    </xf>
    <xf numFmtId="0" fontId="6" fillId="0" borderId="22" xfId="0" applyFont="1" applyBorder="1" applyAlignment="1">
      <alignment/>
    </xf>
    <xf numFmtId="14" fontId="10" fillId="0" borderId="10" xfId="0" applyNumberFormat="1" applyFont="1" applyBorder="1" applyAlignment="1">
      <alignment horizontal="left" vertical="top"/>
    </xf>
    <xf numFmtId="14" fontId="10" fillId="0" borderId="10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vertical="top"/>
    </xf>
    <xf numFmtId="0" fontId="10" fillId="0" borderId="25" xfId="0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176" fontId="9" fillId="33" borderId="15" xfId="0" applyNumberFormat="1" applyFont="1" applyFill="1" applyBorder="1" applyAlignment="1">
      <alignment horizontal="center" vertical="top"/>
    </xf>
    <xf numFmtId="0" fontId="9" fillId="34" borderId="15" xfId="0" applyFont="1" applyFill="1" applyBorder="1" applyAlignment="1">
      <alignment horizontal="center"/>
    </xf>
    <xf numFmtId="1" fontId="9" fillId="34" borderId="15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/>
    </xf>
    <xf numFmtId="176" fontId="9" fillId="33" borderId="10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/>
    </xf>
    <xf numFmtId="1" fontId="9" fillId="34" borderId="16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176" fontId="9" fillId="34" borderId="10" xfId="0" applyNumberFormat="1" applyFont="1" applyFill="1" applyBorder="1" applyAlignment="1">
      <alignment horizontal="center" vertical="top"/>
    </xf>
    <xf numFmtId="0" fontId="9" fillId="34" borderId="36" xfId="0" applyFont="1" applyFill="1" applyBorder="1" applyAlignment="1">
      <alignment horizontal="center"/>
    </xf>
    <xf numFmtId="3" fontId="9" fillId="33" borderId="42" xfId="0" applyNumberFormat="1" applyFont="1" applyFill="1" applyBorder="1" applyAlignment="1">
      <alignment horizontal="center"/>
    </xf>
    <xf numFmtId="0" fontId="9" fillId="33" borderId="40" xfId="0" applyFont="1" applyFill="1" applyBorder="1" applyAlignment="1">
      <alignment horizontal="left"/>
    </xf>
    <xf numFmtId="1" fontId="9" fillId="33" borderId="10" xfId="0" applyNumberFormat="1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2" fontId="9" fillId="33" borderId="41" xfId="0" applyNumberFormat="1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/>
    </xf>
    <xf numFmtId="14" fontId="9" fillId="34" borderId="10" xfId="0" applyNumberFormat="1" applyFont="1" applyFill="1" applyBorder="1" applyAlignment="1">
      <alignment horizontal="center" vertical="top"/>
    </xf>
    <xf numFmtId="1" fontId="9" fillId="34" borderId="10" xfId="0" applyNumberFormat="1" applyFont="1" applyFill="1" applyBorder="1" applyAlignment="1">
      <alignment horizontal="center" vertical="top"/>
    </xf>
    <xf numFmtId="2" fontId="9" fillId="34" borderId="14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vertical="top"/>
    </xf>
    <xf numFmtId="0" fontId="9" fillId="34" borderId="16" xfId="0" applyFont="1" applyFill="1" applyBorder="1" applyAlignment="1">
      <alignment horizontal="center" vertical="top"/>
    </xf>
    <xf numFmtId="0" fontId="9" fillId="34" borderId="16" xfId="0" applyFont="1" applyFill="1" applyBorder="1" applyAlignment="1">
      <alignment vertical="top"/>
    </xf>
    <xf numFmtId="0" fontId="9" fillId="34" borderId="19" xfId="0" applyFont="1" applyFill="1" applyBorder="1" applyAlignment="1">
      <alignment horizontal="center" vertical="top"/>
    </xf>
    <xf numFmtId="0" fontId="9" fillId="34" borderId="19" xfId="0" applyFont="1" applyFill="1" applyBorder="1" applyAlignment="1">
      <alignment vertical="top"/>
    </xf>
    <xf numFmtId="0" fontId="9" fillId="34" borderId="20" xfId="0" applyFont="1" applyFill="1" applyBorder="1" applyAlignment="1">
      <alignment/>
    </xf>
    <xf numFmtId="0" fontId="10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14" fontId="10" fillId="0" borderId="16" xfId="0" applyNumberFormat="1" applyFont="1" applyBorder="1" applyAlignment="1">
      <alignment horizontal="right" vertical="top"/>
    </xf>
    <xf numFmtId="186" fontId="9" fillId="35" borderId="0" xfId="0" applyNumberFormat="1" applyFont="1" applyFill="1" applyBorder="1" applyAlignment="1">
      <alignment horizontal="center" vertical="center" textRotation="90"/>
    </xf>
    <xf numFmtId="183" fontId="9" fillId="35" borderId="0" xfId="0" applyNumberFormat="1" applyFont="1" applyFill="1" applyBorder="1" applyAlignment="1">
      <alignment horizontal="center" vertical="center" textRotation="90"/>
    </xf>
    <xf numFmtId="14" fontId="9" fillId="33" borderId="28" xfId="0" applyNumberFormat="1" applyFont="1" applyFill="1" applyBorder="1" applyAlignment="1">
      <alignment horizontal="right" vertical="top" wrapText="1"/>
    </xf>
    <xf numFmtId="14" fontId="9" fillId="33" borderId="10" xfId="0" applyNumberFormat="1" applyFont="1" applyFill="1" applyBorder="1" applyAlignment="1">
      <alignment horizontal="right" vertical="top" wrapText="1"/>
    </xf>
    <xf numFmtId="0" fontId="9" fillId="34" borderId="44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2" fontId="9" fillId="33" borderId="42" xfId="0" applyNumberFormat="1" applyFont="1" applyFill="1" applyBorder="1" applyAlignment="1">
      <alignment horizontal="center" vertical="center"/>
    </xf>
    <xf numFmtId="14" fontId="10" fillId="0" borderId="16" xfId="0" applyNumberFormat="1" applyFont="1" applyBorder="1" applyAlignment="1">
      <alignment horizontal="left" vertical="top"/>
    </xf>
    <xf numFmtId="14" fontId="10" fillId="0" borderId="15" xfId="0" applyNumberFormat="1" applyFont="1" applyBorder="1" applyAlignment="1">
      <alignment horizontal="left" vertical="top"/>
    </xf>
    <xf numFmtId="14" fontId="10" fillId="0" borderId="15" xfId="0" applyNumberFormat="1" applyFont="1" applyBorder="1" applyAlignment="1">
      <alignment horizontal="right" vertical="top"/>
    </xf>
    <xf numFmtId="14" fontId="10" fillId="0" borderId="48" xfId="0" applyNumberFormat="1" applyFont="1" applyBorder="1" applyAlignment="1">
      <alignment vertical="top"/>
    </xf>
    <xf numFmtId="14" fontId="10" fillId="0" borderId="25" xfId="0" applyNumberFormat="1" applyFont="1" applyBorder="1" applyAlignment="1">
      <alignment vertical="top"/>
    </xf>
    <xf numFmtId="0" fontId="10" fillId="0" borderId="11" xfId="0" applyFont="1" applyBorder="1" applyAlignment="1">
      <alignment horizontal="center"/>
    </xf>
    <xf numFmtId="0" fontId="9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6" borderId="24" xfId="0" applyFont="1" applyFill="1" applyBorder="1" applyAlignment="1">
      <alignment horizontal="left"/>
    </xf>
    <xf numFmtId="0" fontId="9" fillId="33" borderId="21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1" fontId="9" fillId="33" borderId="43" xfId="0" applyNumberFormat="1" applyFont="1" applyFill="1" applyBorder="1" applyAlignment="1">
      <alignment horizontal="center" vertical="center"/>
    </xf>
    <xf numFmtId="1" fontId="9" fillId="33" borderId="36" xfId="0" applyNumberFormat="1" applyFont="1" applyFill="1" applyBorder="1" applyAlignment="1">
      <alignment horizontal="center" vertical="center"/>
    </xf>
    <xf numFmtId="176" fontId="9" fillId="33" borderId="36" xfId="0" applyNumberFormat="1" applyFont="1" applyFill="1" applyBorder="1" applyAlignment="1">
      <alignment horizontal="center" vertical="center"/>
    </xf>
    <xf numFmtId="3" fontId="9" fillId="36" borderId="30" xfId="0" applyNumberFormat="1" applyFont="1" applyFill="1" applyBorder="1" applyAlignment="1">
      <alignment horizontal="center"/>
    </xf>
    <xf numFmtId="2" fontId="9" fillId="33" borderId="33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4" fontId="9" fillId="33" borderId="11" xfId="0" applyNumberFormat="1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9" fillId="33" borderId="34" xfId="0" applyFont="1" applyFill="1" applyBorder="1" applyAlignment="1">
      <alignment horizontal="center" vertical="top"/>
    </xf>
    <xf numFmtId="1" fontId="10" fillId="36" borderId="30" xfId="0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horizontal="center"/>
    </xf>
    <xf numFmtId="0" fontId="9" fillId="36" borderId="49" xfId="0" applyFont="1" applyFill="1" applyBorder="1" applyAlignment="1">
      <alignment horizontal="center" vertical="center"/>
    </xf>
    <xf numFmtId="0" fontId="9" fillId="36" borderId="50" xfId="0" applyFont="1" applyFill="1" applyBorder="1" applyAlignment="1">
      <alignment horizontal="center" vertical="center"/>
    </xf>
    <xf numFmtId="14" fontId="9" fillId="36" borderId="50" xfId="0" applyNumberFormat="1" applyFont="1" applyFill="1" applyBorder="1" applyAlignment="1">
      <alignment horizontal="center" vertical="top"/>
    </xf>
    <xf numFmtId="0" fontId="9" fillId="36" borderId="50" xfId="0" applyFont="1" applyFill="1" applyBorder="1" applyAlignment="1">
      <alignment horizontal="center" vertical="top"/>
    </xf>
    <xf numFmtId="0" fontId="9" fillId="36" borderId="51" xfId="0" applyFont="1" applyFill="1" applyBorder="1" applyAlignment="1">
      <alignment horizontal="center" vertical="top"/>
    </xf>
    <xf numFmtId="0" fontId="9" fillId="36" borderId="42" xfId="0" applyFont="1" applyFill="1" applyBorder="1" applyAlignment="1">
      <alignment horizontal="center" vertical="top"/>
    </xf>
    <xf numFmtId="176" fontId="9" fillId="33" borderId="44" xfId="0" applyNumberFormat="1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horizontal="center" vertical="center"/>
    </xf>
    <xf numFmtId="1" fontId="9" fillId="33" borderId="34" xfId="0" applyNumberFormat="1" applyFont="1" applyFill="1" applyBorder="1" applyAlignment="1">
      <alignment horizontal="center" vertical="center"/>
    </xf>
    <xf numFmtId="14" fontId="9" fillId="36" borderId="49" xfId="0" applyNumberFormat="1" applyFont="1" applyFill="1" applyBorder="1" applyAlignment="1">
      <alignment horizontal="center" vertical="top"/>
    </xf>
    <xf numFmtId="14" fontId="9" fillId="33" borderId="33" xfId="0" applyNumberFormat="1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left"/>
    </xf>
    <xf numFmtId="2" fontId="9" fillId="36" borderId="30" xfId="0" applyNumberFormat="1" applyFont="1" applyFill="1" applyBorder="1" applyAlignment="1">
      <alignment horizontal="center"/>
    </xf>
    <xf numFmtId="0" fontId="9" fillId="36" borderId="24" xfId="0" applyFont="1" applyFill="1" applyBorder="1" applyAlignment="1">
      <alignment/>
    </xf>
    <xf numFmtId="14" fontId="14" fillId="0" borderId="16" xfId="0" applyNumberFormat="1" applyFont="1" applyBorder="1" applyAlignment="1">
      <alignment horizontal="center"/>
    </xf>
    <xf numFmtId="1" fontId="14" fillId="34" borderId="16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14" fontId="14" fillId="0" borderId="19" xfId="0" applyNumberFormat="1" applyFont="1" applyBorder="1" applyAlignment="1">
      <alignment horizontal="center"/>
    </xf>
    <xf numFmtId="1" fontId="14" fillId="34" borderId="19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" fontId="14" fillId="34" borderId="10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14" fontId="7" fillId="0" borderId="20" xfId="0" applyNumberFormat="1" applyFont="1" applyBorder="1" applyAlignment="1">
      <alignment/>
    </xf>
    <xf numFmtId="14" fontId="7" fillId="0" borderId="18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7" fillId="0" borderId="18" xfId="0" applyFont="1" applyBorder="1" applyAlignment="1">
      <alignment/>
    </xf>
    <xf numFmtId="1" fontId="9" fillId="34" borderId="12" xfId="0" applyNumberFormat="1" applyFont="1" applyFill="1" applyBorder="1" applyAlignment="1">
      <alignment horizontal="center" vertical="center"/>
    </xf>
    <xf numFmtId="1" fontId="9" fillId="34" borderId="30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14" fontId="10" fillId="0" borderId="19" xfId="0" applyNumberFormat="1" applyFont="1" applyBorder="1" applyAlignment="1">
      <alignment vertical="center"/>
    </xf>
    <xf numFmtId="14" fontId="10" fillId="0" borderId="15" xfId="0" applyNumberFormat="1" applyFont="1" applyBorder="1" applyAlignment="1">
      <alignment vertical="center"/>
    </xf>
    <xf numFmtId="14" fontId="10" fillId="0" borderId="16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left" vertical="center"/>
    </xf>
    <xf numFmtId="14" fontId="10" fillId="0" borderId="19" xfId="0" applyNumberFormat="1" applyFont="1" applyBorder="1" applyAlignment="1">
      <alignment horizontal="left" vertical="center"/>
    </xf>
    <xf numFmtId="14" fontId="14" fillId="0" borderId="16" xfId="0" applyNumberFormat="1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14" fontId="14" fillId="0" borderId="19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34" borderId="52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right" vertical="center"/>
    </xf>
    <xf numFmtId="14" fontId="10" fillId="0" borderId="19" xfId="0" applyNumberFormat="1" applyFont="1" applyBorder="1" applyAlignment="1">
      <alignment horizontal="right" vertical="center"/>
    </xf>
    <xf numFmtId="176" fontId="9" fillId="36" borderId="52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vertical="center"/>
    </xf>
    <xf numFmtId="14" fontId="10" fillId="0" borderId="27" xfId="0" applyNumberFormat="1" applyFont="1" applyBorder="1" applyAlignment="1">
      <alignment vertical="center"/>
    </xf>
    <xf numFmtId="14" fontId="10" fillId="0" borderId="28" xfId="0" applyNumberFormat="1" applyFont="1" applyBorder="1" applyAlignment="1">
      <alignment vertical="center"/>
    </xf>
    <xf numFmtId="14" fontId="10" fillId="0" borderId="29" xfId="0" applyNumberFormat="1" applyFont="1" applyBorder="1" applyAlignment="1">
      <alignment vertical="center"/>
    </xf>
    <xf numFmtId="14" fontId="10" fillId="0" borderId="53" xfId="0" applyNumberFormat="1" applyFont="1" applyBorder="1" applyAlignment="1">
      <alignment vertical="center"/>
    </xf>
    <xf numFmtId="14" fontId="14" fillId="0" borderId="29" xfId="0" applyNumberFormat="1" applyFont="1" applyBorder="1" applyAlignment="1">
      <alignment vertical="center"/>
    </xf>
    <xf numFmtId="0" fontId="7" fillId="0" borderId="20" xfId="0" applyFont="1" applyBorder="1" applyAlignment="1">
      <alignment/>
    </xf>
    <xf numFmtId="0" fontId="14" fillId="0" borderId="10" xfId="0" applyFont="1" applyBorder="1" applyAlignment="1">
      <alignment horizontal="center"/>
    </xf>
    <xf numFmtId="14" fontId="10" fillId="0" borderId="16" xfId="0" applyNumberFormat="1" applyFont="1" applyBorder="1" applyAlignment="1">
      <alignment horizontal="left" vertical="center"/>
    </xf>
    <xf numFmtId="14" fontId="10" fillId="0" borderId="25" xfId="0" applyNumberFormat="1" applyFont="1" applyBorder="1" applyAlignment="1">
      <alignment horizontal="left" vertical="center"/>
    </xf>
    <xf numFmtId="14" fontId="10" fillId="0" borderId="48" xfId="0" applyNumberFormat="1" applyFont="1" applyBorder="1" applyAlignment="1">
      <alignment horizontal="left" vertical="center"/>
    </xf>
    <xf numFmtId="3" fontId="9" fillId="33" borderId="3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textRotation="90"/>
    </xf>
    <xf numFmtId="1" fontId="9" fillId="0" borderId="10" xfId="0" applyNumberFormat="1" applyFont="1" applyFill="1" applyBorder="1" applyAlignment="1">
      <alignment horizontal="center" vertical="center" textRotation="90"/>
    </xf>
    <xf numFmtId="186" fontId="9" fillId="35" borderId="10" xfId="0" applyNumberFormat="1" applyFont="1" applyFill="1" applyBorder="1" applyAlignment="1">
      <alignment horizontal="center" vertical="center" textRotation="90"/>
    </xf>
    <xf numFmtId="183" fontId="9" fillId="35" borderId="10" xfId="0" applyNumberFormat="1" applyFont="1" applyFill="1" applyBorder="1" applyAlignment="1">
      <alignment horizontal="center" vertical="center" textRotation="90"/>
    </xf>
    <xf numFmtId="186" fontId="9" fillId="0" borderId="10" xfId="0" applyNumberFormat="1" applyFont="1" applyFill="1" applyBorder="1" applyAlignment="1">
      <alignment horizontal="center" vertical="center" textRotation="90"/>
    </xf>
    <xf numFmtId="183" fontId="9" fillId="0" borderId="10" xfId="0" applyNumberFormat="1" applyFont="1" applyFill="1" applyBorder="1" applyAlignment="1">
      <alignment horizontal="center" vertical="center" textRotation="90"/>
    </xf>
    <xf numFmtId="0" fontId="9" fillId="34" borderId="54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14" fontId="10" fillId="0" borderId="23" xfId="0" applyNumberFormat="1" applyFont="1" applyBorder="1" applyAlignment="1">
      <alignment horizontal="left" vertical="center"/>
    </xf>
    <xf numFmtId="14" fontId="10" fillId="0" borderId="46" xfId="0" applyNumberFormat="1" applyFont="1" applyBorder="1" applyAlignment="1">
      <alignment vertical="center"/>
    </xf>
    <xf numFmtId="1" fontId="9" fillId="36" borderId="56" xfId="0" applyNumberFormat="1" applyFont="1" applyFill="1" applyBorder="1" applyAlignment="1">
      <alignment horizontal="center" vertical="center"/>
    </xf>
    <xf numFmtId="1" fontId="9" fillId="36" borderId="42" xfId="0" applyNumberFormat="1" applyFont="1" applyFill="1" applyBorder="1" applyAlignment="1">
      <alignment horizontal="center" vertical="center"/>
    </xf>
    <xf numFmtId="183" fontId="9" fillId="36" borderId="56" xfId="0" applyNumberFormat="1" applyFont="1" applyFill="1" applyBorder="1" applyAlignment="1">
      <alignment horizontal="center" vertical="center"/>
    </xf>
    <xf numFmtId="3" fontId="9" fillId="36" borderId="42" xfId="0" applyNumberFormat="1" applyFont="1" applyFill="1" applyBorder="1" applyAlignment="1">
      <alignment horizontal="center" vertical="center"/>
    </xf>
    <xf numFmtId="14" fontId="9" fillId="33" borderId="57" xfId="0" applyNumberFormat="1" applyFont="1" applyFill="1" applyBorder="1" applyAlignment="1">
      <alignment horizontal="right" vertical="top"/>
    </xf>
    <xf numFmtId="14" fontId="9" fillId="33" borderId="58" xfId="0" applyNumberFormat="1" applyFont="1" applyFill="1" applyBorder="1" applyAlignment="1">
      <alignment horizontal="right" vertical="top"/>
    </xf>
    <xf numFmtId="176" fontId="9" fillId="33" borderId="0" xfId="0" applyNumberFormat="1" applyFont="1" applyFill="1" applyBorder="1" applyAlignment="1">
      <alignment horizontal="center" vertical="center"/>
    </xf>
    <xf numFmtId="1" fontId="9" fillId="33" borderId="35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6" borderId="59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4" fontId="72" fillId="0" borderId="10" xfId="0" applyNumberFormat="1" applyFont="1" applyBorder="1" applyAlignment="1">
      <alignment vertical="center"/>
    </xf>
    <xf numFmtId="14" fontId="72" fillId="0" borderId="10" xfId="0" applyNumberFormat="1" applyFont="1" applyBorder="1" applyAlignment="1">
      <alignment horizontal="center"/>
    </xf>
    <xf numFmtId="1" fontId="72" fillId="34" borderId="10" xfId="0" applyNumberFormat="1" applyFont="1" applyFill="1" applyBorder="1" applyAlignment="1">
      <alignment horizontal="center"/>
    </xf>
    <xf numFmtId="0" fontId="73" fillId="0" borderId="18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4" fillId="0" borderId="18" xfId="0" applyFont="1" applyBorder="1" applyAlignment="1">
      <alignment/>
    </xf>
    <xf numFmtId="14" fontId="72" fillId="0" borderId="19" xfId="0" applyNumberFormat="1" applyFont="1" applyBorder="1" applyAlignment="1">
      <alignment vertical="center"/>
    </xf>
    <xf numFmtId="14" fontId="72" fillId="0" borderId="19" xfId="0" applyNumberFormat="1" applyFont="1" applyBorder="1" applyAlignment="1">
      <alignment horizontal="center"/>
    </xf>
    <xf numFmtId="1" fontId="72" fillId="34" borderId="19" xfId="0" applyNumberFormat="1" applyFont="1" applyFill="1" applyBorder="1" applyAlignment="1">
      <alignment horizontal="center"/>
    </xf>
    <xf numFmtId="0" fontId="74" fillId="0" borderId="20" xfId="0" applyFont="1" applyBorder="1" applyAlignment="1">
      <alignment/>
    </xf>
    <xf numFmtId="0" fontId="73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14" fontId="10" fillId="0" borderId="16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/>
    </xf>
    <xf numFmtId="14" fontId="72" fillId="0" borderId="16" xfId="0" applyNumberFormat="1" applyFont="1" applyBorder="1" applyAlignment="1">
      <alignment horizontal="left" vertical="center"/>
    </xf>
    <xf numFmtId="14" fontId="72" fillId="0" borderId="16" xfId="0" applyNumberFormat="1" applyFont="1" applyBorder="1" applyAlignment="1">
      <alignment horizontal="center"/>
    </xf>
    <xf numFmtId="1" fontId="72" fillId="34" borderId="16" xfId="0" applyNumberFormat="1" applyFont="1" applyFill="1" applyBorder="1" applyAlignment="1">
      <alignment horizontal="center"/>
    </xf>
    <xf numFmtId="0" fontId="73" fillId="0" borderId="21" xfId="0" applyFont="1" applyBorder="1" applyAlignment="1">
      <alignment/>
    </xf>
    <xf numFmtId="14" fontId="72" fillId="0" borderId="28" xfId="0" applyNumberFormat="1" applyFont="1" applyBorder="1" applyAlignment="1">
      <alignment vertical="center"/>
    </xf>
    <xf numFmtId="14" fontId="72" fillId="0" borderId="46" xfId="0" applyNumberFormat="1" applyFont="1" applyBorder="1" applyAlignment="1">
      <alignment vertical="center"/>
    </xf>
    <xf numFmtId="14" fontId="72" fillId="0" borderId="16" xfId="0" applyNumberFormat="1" applyFont="1" applyBorder="1" applyAlignment="1">
      <alignment vertical="center"/>
    </xf>
    <xf numFmtId="0" fontId="75" fillId="0" borderId="11" xfId="0" applyFont="1" applyBorder="1" applyAlignment="1">
      <alignment horizontal="center"/>
    </xf>
    <xf numFmtId="14" fontId="10" fillId="0" borderId="10" xfId="0" applyNumberFormat="1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/>
    </xf>
    <xf numFmtId="14" fontId="72" fillId="0" borderId="1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 vertical="center" textRotation="90"/>
    </xf>
    <xf numFmtId="183" fontId="9" fillId="0" borderId="0" xfId="0" applyNumberFormat="1" applyFont="1" applyFill="1" applyBorder="1" applyAlignment="1">
      <alignment horizontal="center" vertical="center" textRotation="90"/>
    </xf>
    <xf numFmtId="0" fontId="9" fillId="23" borderId="48" xfId="0" applyFont="1" applyFill="1" applyBorder="1" applyAlignment="1">
      <alignment horizontal="center"/>
    </xf>
    <xf numFmtId="1" fontId="10" fillId="23" borderId="15" xfId="0" applyNumberFormat="1" applyFont="1" applyFill="1" applyBorder="1" applyAlignment="1">
      <alignment horizontal="center"/>
    </xf>
    <xf numFmtId="1" fontId="10" fillId="23" borderId="10" xfId="0" applyNumberFormat="1" applyFont="1" applyFill="1" applyBorder="1" applyAlignment="1">
      <alignment horizontal="center"/>
    </xf>
    <xf numFmtId="1" fontId="10" fillId="23" borderId="19" xfId="0" applyNumberFormat="1" applyFont="1" applyFill="1" applyBorder="1" applyAlignment="1">
      <alignment horizontal="center"/>
    </xf>
    <xf numFmtId="1" fontId="72" fillId="23" borderId="10" xfId="0" applyNumberFormat="1" applyFont="1" applyFill="1" applyBorder="1" applyAlignment="1">
      <alignment horizontal="center"/>
    </xf>
    <xf numFmtId="1" fontId="10" fillId="23" borderId="25" xfId="0" applyNumberFormat="1" applyFont="1" applyFill="1" applyBorder="1" applyAlignment="1">
      <alignment horizontal="center"/>
    </xf>
    <xf numFmtId="2" fontId="9" fillId="23" borderId="33" xfId="0" applyNumberFormat="1" applyFont="1" applyFill="1" applyBorder="1" applyAlignment="1">
      <alignment horizontal="center" vertical="center"/>
    </xf>
    <xf numFmtId="2" fontId="9" fillId="23" borderId="11" xfId="0" applyNumberFormat="1" applyFont="1" applyFill="1" applyBorder="1" applyAlignment="1">
      <alignment horizontal="center" vertical="center"/>
    </xf>
    <xf numFmtId="1" fontId="9" fillId="23" borderId="11" xfId="0" applyNumberFormat="1" applyFont="1" applyFill="1" applyBorder="1" applyAlignment="1">
      <alignment horizontal="center" vertical="center"/>
    </xf>
    <xf numFmtId="1" fontId="9" fillId="23" borderId="35" xfId="0" applyNumberFormat="1" applyFont="1" applyFill="1" applyBorder="1" applyAlignment="1">
      <alignment horizontal="center" vertical="center"/>
    </xf>
    <xf numFmtId="14" fontId="9" fillId="23" borderId="33" xfId="0" applyNumberFormat="1" applyFont="1" applyFill="1" applyBorder="1" applyAlignment="1">
      <alignment horizontal="center" vertical="top"/>
    </xf>
    <xf numFmtId="14" fontId="9" fillId="23" borderId="11" xfId="0" applyNumberFormat="1" applyFont="1" applyFill="1" applyBorder="1" applyAlignment="1">
      <alignment horizontal="center" vertical="top"/>
    </xf>
    <xf numFmtId="0" fontId="9" fillId="23" borderId="11" xfId="0" applyFont="1" applyFill="1" applyBorder="1" applyAlignment="1">
      <alignment horizontal="center" vertical="top"/>
    </xf>
    <xf numFmtId="0" fontId="9" fillId="23" borderId="34" xfId="0" applyFont="1" applyFill="1" applyBorder="1" applyAlignment="1">
      <alignment horizontal="center" vertical="top"/>
    </xf>
    <xf numFmtId="1" fontId="10" fillId="23" borderId="14" xfId="0" applyNumberFormat="1" applyFont="1" applyFill="1" applyBorder="1" applyAlignment="1">
      <alignment horizontal="center"/>
    </xf>
    <xf numFmtId="14" fontId="10" fillId="0" borderId="14" xfId="0" applyNumberFormat="1" applyFont="1" applyFill="1" applyBorder="1" applyAlignment="1">
      <alignment vertical="center"/>
    </xf>
    <xf numFmtId="14" fontId="10" fillId="0" borderId="14" xfId="0" applyNumberFormat="1" applyFont="1" applyFill="1" applyBorder="1" applyAlignment="1">
      <alignment horizontal="center"/>
    </xf>
    <xf numFmtId="14" fontId="10" fillId="0" borderId="25" xfId="0" applyNumberFormat="1" applyFont="1" applyBorder="1" applyAlignment="1">
      <alignment vertical="center"/>
    </xf>
    <xf numFmtId="14" fontId="10" fillId="0" borderId="15" xfId="0" applyNumberFormat="1" applyFont="1" applyFill="1" applyBorder="1" applyAlignment="1">
      <alignment vertical="center"/>
    </xf>
    <xf numFmtId="14" fontId="10" fillId="0" borderId="15" xfId="0" applyNumberFormat="1" applyFont="1" applyFill="1" applyBorder="1" applyAlignment="1">
      <alignment horizontal="center"/>
    </xf>
    <xf numFmtId="14" fontId="10" fillId="0" borderId="19" xfId="0" applyNumberFormat="1" applyFont="1" applyFill="1" applyBorder="1" applyAlignment="1">
      <alignment vertical="center"/>
    </xf>
    <xf numFmtId="14" fontId="10" fillId="0" borderId="19" xfId="0" applyNumberFormat="1" applyFont="1" applyFill="1" applyBorder="1" applyAlignment="1">
      <alignment horizontal="center"/>
    </xf>
    <xf numFmtId="14" fontId="10" fillId="0" borderId="48" xfId="0" applyNumberFormat="1" applyFont="1" applyBorder="1" applyAlignment="1">
      <alignment vertical="center"/>
    </xf>
    <xf numFmtId="0" fontId="73" fillId="0" borderId="18" xfId="0" applyFont="1" applyFill="1" applyBorder="1" applyAlignment="1">
      <alignment/>
    </xf>
    <xf numFmtId="14" fontId="5" fillId="0" borderId="2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4" fontId="10" fillId="0" borderId="16" xfId="0" applyNumberFormat="1" applyFont="1" applyFill="1" applyBorder="1" applyAlignment="1">
      <alignment horizontal="center"/>
    </xf>
    <xf numFmtId="1" fontId="10" fillId="23" borderId="16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14" fontId="72" fillId="0" borderId="14" xfId="0" applyNumberFormat="1" applyFont="1" applyFill="1" applyBorder="1" applyAlignment="1">
      <alignment horizontal="center"/>
    </xf>
    <xf numFmtId="1" fontId="72" fillId="23" borderId="14" xfId="0" applyNumberFormat="1" applyFont="1" applyFill="1" applyBorder="1" applyAlignment="1">
      <alignment horizontal="center"/>
    </xf>
    <xf numFmtId="14" fontId="72" fillId="0" borderId="15" xfId="0" applyNumberFormat="1" applyFont="1" applyFill="1" applyBorder="1" applyAlignment="1">
      <alignment horizontal="center"/>
    </xf>
    <xf numFmtId="1" fontId="72" fillId="23" borderId="15" xfId="0" applyNumberFormat="1" applyFont="1" applyFill="1" applyBorder="1" applyAlignment="1">
      <alignment horizontal="center"/>
    </xf>
    <xf numFmtId="14" fontId="72" fillId="0" borderId="19" xfId="0" applyNumberFormat="1" applyFont="1" applyFill="1" applyBorder="1" applyAlignment="1">
      <alignment horizontal="center"/>
    </xf>
    <xf numFmtId="1" fontId="72" fillId="23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" fontId="9" fillId="34" borderId="60" xfId="0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vertical="center"/>
    </xf>
    <xf numFmtId="14" fontId="74" fillId="0" borderId="18" xfId="0" applyNumberFormat="1" applyFont="1" applyBorder="1" applyAlignment="1">
      <alignment/>
    </xf>
    <xf numFmtId="14" fontId="72" fillId="0" borderId="19" xfId="0" applyNumberFormat="1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/>
    </xf>
    <xf numFmtId="0" fontId="7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5" fillId="0" borderId="18" xfId="0" applyNumberFormat="1" applyFont="1" applyFill="1" applyBorder="1" applyAlignment="1">
      <alignment/>
    </xf>
    <xf numFmtId="14" fontId="72" fillId="0" borderId="10" xfId="0" applyNumberFormat="1" applyFont="1" applyFill="1" applyBorder="1" applyAlignment="1">
      <alignment vertical="center"/>
    </xf>
    <xf numFmtId="0" fontId="76" fillId="0" borderId="10" xfId="0" applyFont="1" applyBorder="1" applyAlignment="1">
      <alignment/>
    </xf>
    <xf numFmtId="14" fontId="72" fillId="0" borderId="16" xfId="0" applyNumberFormat="1" applyFont="1" applyFill="1" applyBorder="1" applyAlignment="1">
      <alignment horizontal="center"/>
    </xf>
    <xf numFmtId="1" fontId="72" fillId="23" borderId="16" xfId="0" applyNumberFormat="1" applyFont="1" applyFill="1" applyBorder="1" applyAlignment="1">
      <alignment horizontal="center"/>
    </xf>
    <xf numFmtId="0" fontId="9" fillId="36" borderId="56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34" xfId="0" applyNumberFormat="1" applyFont="1" applyFill="1" applyBorder="1" applyAlignment="1">
      <alignment horizontal="center" vertical="center"/>
    </xf>
    <xf numFmtId="1" fontId="9" fillId="36" borderId="60" xfId="0" applyNumberFormat="1" applyFont="1" applyFill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center" vertical="center"/>
    </xf>
    <xf numFmtId="0" fontId="9" fillId="23" borderId="54" xfId="0" applyFont="1" applyFill="1" applyBorder="1" applyAlignment="1">
      <alignment horizontal="center"/>
    </xf>
    <xf numFmtId="1" fontId="9" fillId="23" borderId="0" xfId="0" applyNumberFormat="1" applyFont="1" applyFill="1" applyBorder="1" applyAlignment="1">
      <alignment horizontal="center" vertical="center"/>
    </xf>
    <xf numFmtId="14" fontId="9" fillId="23" borderId="37" xfId="0" applyNumberFormat="1" applyFont="1" applyFill="1" applyBorder="1" applyAlignment="1">
      <alignment horizontal="center" vertical="top"/>
    </xf>
    <xf numFmtId="14" fontId="9" fillId="23" borderId="38" xfId="0" applyNumberFormat="1" applyFont="1" applyFill="1" applyBorder="1" applyAlignment="1">
      <alignment horizontal="center" vertical="top"/>
    </xf>
    <xf numFmtId="0" fontId="9" fillId="23" borderId="38" xfId="0" applyFont="1" applyFill="1" applyBorder="1" applyAlignment="1">
      <alignment horizontal="center" vertical="top"/>
    </xf>
    <xf numFmtId="0" fontId="9" fillId="23" borderId="39" xfId="0" applyFont="1" applyFill="1" applyBorder="1" applyAlignment="1">
      <alignment horizontal="center" vertical="top"/>
    </xf>
    <xf numFmtId="183" fontId="24" fillId="36" borderId="42" xfId="0" applyNumberFormat="1" applyFont="1" applyFill="1" applyBorder="1" applyAlignment="1">
      <alignment horizontal="center" vertical="center"/>
    </xf>
    <xf numFmtId="2" fontId="9" fillId="23" borderId="42" xfId="0" applyNumberFormat="1" applyFont="1" applyFill="1" applyBorder="1" applyAlignment="1">
      <alignment horizontal="center"/>
    </xf>
    <xf numFmtId="0" fontId="9" fillId="37" borderId="49" xfId="0" applyNumberFormat="1" applyFont="1" applyFill="1" applyBorder="1" applyAlignment="1">
      <alignment horizontal="center" vertical="center"/>
    </xf>
    <xf numFmtId="1" fontId="9" fillId="38" borderId="50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vertical="center"/>
    </xf>
    <xf numFmtId="0" fontId="9" fillId="33" borderId="38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36" borderId="60" xfId="0" applyFont="1" applyFill="1" applyBorder="1" applyAlignment="1">
      <alignment/>
    </xf>
    <xf numFmtId="1" fontId="9" fillId="34" borderId="5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190" fontId="10" fillId="23" borderId="61" xfId="0" applyNumberFormat="1" applyFont="1" applyFill="1" applyBorder="1" applyAlignment="1">
      <alignment horizontal="center"/>
    </xf>
    <xf numFmtId="190" fontId="10" fillId="23" borderId="36" xfId="0" applyNumberFormat="1" applyFont="1" applyFill="1" applyBorder="1" applyAlignment="1">
      <alignment horizontal="center"/>
    </xf>
    <xf numFmtId="190" fontId="10" fillId="23" borderId="62" xfId="0" applyNumberFormat="1" applyFont="1" applyFill="1" applyBorder="1" applyAlignment="1">
      <alignment horizontal="center"/>
    </xf>
    <xf numFmtId="190" fontId="10" fillId="23" borderId="43" xfId="0" applyNumberFormat="1" applyFont="1" applyFill="1" applyBorder="1" applyAlignment="1">
      <alignment horizontal="center"/>
    </xf>
    <xf numFmtId="190" fontId="10" fillId="23" borderId="44" xfId="0" applyNumberFormat="1" applyFont="1" applyFill="1" applyBorder="1" applyAlignment="1">
      <alignment horizontal="center"/>
    </xf>
    <xf numFmtId="190" fontId="72" fillId="23" borderId="36" xfId="0" applyNumberFormat="1" applyFont="1" applyFill="1" applyBorder="1" applyAlignment="1">
      <alignment horizontal="center"/>
    </xf>
    <xf numFmtId="190" fontId="72" fillId="23" borderId="62" xfId="0" applyNumberFormat="1" applyFont="1" applyFill="1" applyBorder="1" applyAlignment="1">
      <alignment horizontal="center"/>
    </xf>
    <xf numFmtId="190" fontId="10" fillId="23" borderId="10" xfId="0" applyNumberFormat="1" applyFont="1" applyFill="1" applyBorder="1" applyAlignment="1">
      <alignment horizontal="center"/>
    </xf>
    <xf numFmtId="190" fontId="10" fillId="23" borderId="14" xfId="0" applyNumberFormat="1" applyFont="1" applyFill="1" applyBorder="1" applyAlignment="1">
      <alignment horizontal="center"/>
    </xf>
    <xf numFmtId="190" fontId="10" fillId="23" borderId="16" xfId="0" applyNumberFormat="1" applyFont="1" applyFill="1" applyBorder="1" applyAlignment="1">
      <alignment horizontal="center"/>
    </xf>
    <xf numFmtId="190" fontId="72" fillId="23" borderId="44" xfId="0" applyNumberFormat="1" applyFont="1" applyFill="1" applyBorder="1" applyAlignment="1">
      <alignment horizontal="center"/>
    </xf>
    <xf numFmtId="190" fontId="72" fillId="23" borderId="61" xfId="0" applyNumberFormat="1" applyFont="1" applyFill="1" applyBorder="1" applyAlignment="1">
      <alignment horizontal="center"/>
    </xf>
    <xf numFmtId="190" fontId="72" fillId="23" borderId="43" xfId="0" applyNumberFormat="1" applyFont="1" applyFill="1" applyBorder="1" applyAlignment="1">
      <alignment horizontal="center"/>
    </xf>
    <xf numFmtId="190" fontId="10" fillId="23" borderId="25" xfId="0" applyNumberFormat="1" applyFont="1" applyFill="1" applyBorder="1" applyAlignment="1">
      <alignment horizontal="center"/>
    </xf>
    <xf numFmtId="0" fontId="9" fillId="23" borderId="22" xfId="0" applyFont="1" applyFill="1" applyBorder="1" applyAlignment="1">
      <alignment horizontal="left"/>
    </xf>
    <xf numFmtId="0" fontId="9" fillId="23" borderId="18" xfId="0" applyFont="1" applyFill="1" applyBorder="1" applyAlignment="1">
      <alignment horizontal="left"/>
    </xf>
    <xf numFmtId="0" fontId="9" fillId="23" borderId="21" xfId="0" applyFont="1" applyFill="1" applyBorder="1" applyAlignment="1">
      <alignment/>
    </xf>
    <xf numFmtId="0" fontId="25" fillId="36" borderId="60" xfId="0" applyFont="1" applyFill="1" applyBorder="1" applyAlignment="1">
      <alignment horizontal="center"/>
    </xf>
    <xf numFmtId="14" fontId="9" fillId="33" borderId="63" xfId="0" applyNumberFormat="1" applyFont="1" applyFill="1" applyBorder="1" applyAlignment="1">
      <alignment horizontal="right" vertical="top"/>
    </xf>
    <xf numFmtId="14" fontId="9" fillId="33" borderId="0" xfId="0" applyNumberFormat="1" applyFont="1" applyFill="1" applyBorder="1" applyAlignment="1">
      <alignment horizontal="right" vertical="top"/>
    </xf>
    <xf numFmtId="3" fontId="9" fillId="33" borderId="44" xfId="0" applyNumberFormat="1" applyFont="1" applyFill="1" applyBorder="1" applyAlignment="1">
      <alignment horizontal="center" vertical="center"/>
    </xf>
    <xf numFmtId="3" fontId="9" fillId="36" borderId="56" xfId="0" applyNumberFormat="1" applyFont="1" applyFill="1" applyBorder="1" applyAlignment="1">
      <alignment horizontal="center" vertical="center"/>
    </xf>
    <xf numFmtId="183" fontId="9" fillId="36" borderId="60" xfId="0" applyNumberFormat="1" applyFont="1" applyFill="1" applyBorder="1" applyAlignment="1">
      <alignment horizontal="center" vertical="center"/>
    </xf>
    <xf numFmtId="0" fontId="9" fillId="36" borderId="60" xfId="0" applyFont="1" applyFill="1" applyBorder="1" applyAlignment="1">
      <alignment horizontal="center"/>
    </xf>
    <xf numFmtId="176" fontId="9" fillId="36" borderId="60" xfId="0" applyNumberFormat="1" applyFont="1" applyFill="1" applyBorder="1" applyAlignment="1">
      <alignment horizontal="center" vertical="center"/>
    </xf>
    <xf numFmtId="195" fontId="9" fillId="23" borderId="33" xfId="0" applyNumberFormat="1" applyFont="1" applyFill="1" applyBorder="1" applyAlignment="1">
      <alignment horizontal="center" vertical="center"/>
    </xf>
    <xf numFmtId="195" fontId="9" fillId="23" borderId="11" xfId="0" applyNumberFormat="1" applyFont="1" applyFill="1" applyBorder="1" applyAlignment="1">
      <alignment horizontal="center" vertical="center"/>
    </xf>
    <xf numFmtId="3" fontId="9" fillId="37" borderId="30" xfId="0" applyNumberFormat="1" applyFont="1" applyFill="1" applyBorder="1" applyAlignment="1">
      <alignment horizontal="center"/>
    </xf>
    <xf numFmtId="195" fontId="9" fillId="37" borderId="30" xfId="0" applyNumberFormat="1" applyFont="1" applyFill="1" applyBorder="1" applyAlignment="1">
      <alignment horizontal="center"/>
    </xf>
    <xf numFmtId="195" fontId="9" fillId="38" borderId="49" xfId="0" applyNumberFormat="1" applyFont="1" applyFill="1" applyBorder="1" applyAlignment="1">
      <alignment horizontal="center" vertical="top"/>
    </xf>
    <xf numFmtId="195" fontId="9" fillId="38" borderId="50" xfId="0" applyNumberFormat="1" applyFont="1" applyFill="1" applyBorder="1" applyAlignment="1">
      <alignment horizontal="center" vertical="center"/>
    </xf>
    <xf numFmtId="195" fontId="9" fillId="38" borderId="50" xfId="0" applyNumberFormat="1" applyFont="1" applyFill="1" applyBorder="1" applyAlignment="1">
      <alignment horizontal="center" vertical="top"/>
    </xf>
    <xf numFmtId="195" fontId="9" fillId="36" borderId="4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 textRotation="90"/>
    </xf>
    <xf numFmtId="183" fontId="9" fillId="0" borderId="35" xfId="0" applyNumberFormat="1" applyFont="1" applyFill="1" applyBorder="1" applyAlignment="1">
      <alignment horizontal="center" vertical="center" textRotation="90"/>
    </xf>
    <xf numFmtId="14" fontId="10" fillId="0" borderId="25" xfId="0" applyNumberFormat="1" applyFont="1" applyFill="1" applyBorder="1" applyAlignment="1">
      <alignment vertical="center"/>
    </xf>
    <xf numFmtId="14" fontId="10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 vertical="center" textRotation="90"/>
    </xf>
    <xf numFmtId="1" fontId="9" fillId="0" borderId="30" xfId="0" applyNumberFormat="1" applyFont="1" applyFill="1" applyBorder="1" applyAlignment="1">
      <alignment horizontal="center" vertical="center" textRotation="90"/>
    </xf>
    <xf numFmtId="0" fontId="9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1" fontId="9" fillId="23" borderId="13" xfId="0" applyNumberFormat="1" applyFont="1" applyFill="1" applyBorder="1" applyAlignment="1">
      <alignment horizontal="center"/>
    </xf>
    <xf numFmtId="190" fontId="9" fillId="23" borderId="13" xfId="0" applyNumberFormat="1" applyFont="1" applyFill="1" applyBorder="1" applyAlignment="1">
      <alignment horizontal="center"/>
    </xf>
    <xf numFmtId="0" fontId="6" fillId="0" borderId="24" xfId="0" applyFont="1" applyBorder="1" applyAlignment="1">
      <alignment/>
    </xf>
    <xf numFmtId="3" fontId="9" fillId="38" borderId="50" xfId="0" applyNumberFormat="1" applyFont="1" applyFill="1" applyBorder="1" applyAlignment="1">
      <alignment horizontal="center" vertical="top"/>
    </xf>
    <xf numFmtId="0" fontId="77" fillId="0" borderId="18" xfId="0" applyFont="1" applyFill="1" applyBorder="1" applyAlignment="1">
      <alignment/>
    </xf>
    <xf numFmtId="14" fontId="10" fillId="0" borderId="11" xfId="0" applyNumberFormat="1" applyFont="1" applyBorder="1" applyAlignment="1">
      <alignment vertical="center"/>
    </xf>
    <xf numFmtId="14" fontId="10" fillId="0" borderId="32" xfId="0" applyNumberFormat="1" applyFont="1" applyBorder="1" applyAlignment="1">
      <alignment vertical="center"/>
    </xf>
    <xf numFmtId="14" fontId="10" fillId="0" borderId="33" xfId="0" applyNumberFormat="1" applyFont="1" applyBorder="1" applyAlignment="1">
      <alignment vertical="center"/>
    </xf>
    <xf numFmtId="1" fontId="9" fillId="38" borderId="50" xfId="0" applyNumberFormat="1" applyFont="1" applyFill="1" applyBorder="1" applyAlignment="1">
      <alignment horizontal="center" vertical="top"/>
    </xf>
    <xf numFmtId="186" fontId="9" fillId="0" borderId="41" xfId="0" applyNumberFormat="1" applyFont="1" applyFill="1" applyBorder="1" applyAlignment="1">
      <alignment horizontal="center" vertical="center" textRotation="90"/>
    </xf>
    <xf numFmtId="183" fontId="9" fillId="0" borderId="41" xfId="0" applyNumberFormat="1" applyFont="1" applyFill="1" applyBorder="1" applyAlignment="1">
      <alignment horizontal="center" vertical="center" textRotation="90"/>
    </xf>
    <xf numFmtId="193" fontId="9" fillId="0" borderId="57" xfId="0" applyNumberFormat="1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/>
    </xf>
    <xf numFmtId="190" fontId="10" fillId="23" borderId="15" xfId="0" applyNumberFormat="1" applyFont="1" applyFill="1" applyBorder="1" applyAlignment="1">
      <alignment horizontal="center"/>
    </xf>
    <xf numFmtId="190" fontId="10" fillId="23" borderId="19" xfId="0" applyNumberFormat="1" applyFont="1" applyFill="1" applyBorder="1" applyAlignment="1">
      <alignment horizontal="center"/>
    </xf>
    <xf numFmtId="190" fontId="9" fillId="23" borderId="33" xfId="0" applyNumberFormat="1" applyFont="1" applyFill="1" applyBorder="1" applyAlignment="1">
      <alignment horizontal="center" vertical="center"/>
    </xf>
    <xf numFmtId="190" fontId="9" fillId="23" borderId="11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90" fontId="1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78" fillId="0" borderId="18" xfId="0" applyFont="1" applyFill="1" applyBorder="1" applyAlignment="1">
      <alignment/>
    </xf>
    <xf numFmtId="0" fontId="79" fillId="0" borderId="18" xfId="0" applyFont="1" applyBorder="1" applyAlignment="1">
      <alignment/>
    </xf>
    <xf numFmtId="0" fontId="78" fillId="0" borderId="20" xfId="0" applyFont="1" applyFill="1" applyBorder="1" applyAlignment="1">
      <alignment/>
    </xf>
    <xf numFmtId="1" fontId="24" fillId="23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78" fillId="0" borderId="18" xfId="0" applyFont="1" applyBorder="1" applyAlignment="1">
      <alignment/>
    </xf>
    <xf numFmtId="190" fontId="72" fillId="23" borderId="10" xfId="0" applyNumberFormat="1" applyFont="1" applyFill="1" applyBorder="1" applyAlignment="1">
      <alignment horizontal="center"/>
    </xf>
    <xf numFmtId="14" fontId="80" fillId="0" borderId="10" xfId="0" applyNumberFormat="1" applyFont="1" applyFill="1" applyBorder="1" applyAlignment="1">
      <alignment horizontal="center"/>
    </xf>
    <xf numFmtId="1" fontId="80" fillId="23" borderId="10" xfId="0" applyNumberFormat="1" applyFont="1" applyFill="1" applyBorder="1" applyAlignment="1">
      <alignment horizontal="center"/>
    </xf>
    <xf numFmtId="190" fontId="80" fillId="23" borderId="10" xfId="0" applyNumberFormat="1" applyFont="1" applyFill="1" applyBorder="1" applyAlignment="1">
      <alignment horizontal="center"/>
    </xf>
    <xf numFmtId="0" fontId="79" fillId="0" borderId="18" xfId="0" applyFont="1" applyFill="1" applyBorder="1" applyAlignment="1">
      <alignment/>
    </xf>
    <xf numFmtId="0" fontId="78" fillId="0" borderId="22" xfId="0" applyFont="1" applyFill="1" applyBorder="1" applyAlignment="1">
      <alignment/>
    </xf>
    <xf numFmtId="190" fontId="72" fillId="23" borderId="15" xfId="0" applyNumberFormat="1" applyFont="1" applyFill="1" applyBorder="1" applyAlignment="1">
      <alignment horizontal="center"/>
    </xf>
    <xf numFmtId="190" fontId="72" fillId="23" borderId="19" xfId="0" applyNumberFormat="1" applyFont="1" applyFill="1" applyBorder="1" applyAlignment="1">
      <alignment horizontal="center"/>
    </xf>
    <xf numFmtId="0" fontId="73" fillId="0" borderId="20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9" fillId="0" borderId="22" xfId="0" applyFont="1" applyFill="1" applyBorder="1" applyAlignment="1">
      <alignment/>
    </xf>
    <xf numFmtId="0" fontId="78" fillId="0" borderId="21" xfId="0" applyFont="1" applyFill="1" applyBorder="1" applyAlignment="1">
      <alignment/>
    </xf>
    <xf numFmtId="14" fontId="80" fillId="0" borderId="16" xfId="0" applyNumberFormat="1" applyFont="1" applyFill="1" applyBorder="1" applyAlignment="1">
      <alignment horizontal="center"/>
    </xf>
    <xf numFmtId="1" fontId="80" fillId="23" borderId="16" xfId="0" applyNumberFormat="1" applyFont="1" applyFill="1" applyBorder="1" applyAlignment="1">
      <alignment horizontal="center"/>
    </xf>
    <xf numFmtId="190" fontId="80" fillId="23" borderId="44" xfId="0" applyNumberFormat="1" applyFont="1" applyFill="1" applyBorder="1" applyAlignment="1">
      <alignment horizontal="center"/>
    </xf>
    <xf numFmtId="14" fontId="80" fillId="0" borderId="19" xfId="0" applyNumberFormat="1" applyFont="1" applyFill="1" applyBorder="1" applyAlignment="1">
      <alignment horizontal="center"/>
    </xf>
    <xf numFmtId="1" fontId="80" fillId="23" borderId="19" xfId="0" applyNumberFormat="1" applyFont="1" applyFill="1" applyBorder="1" applyAlignment="1">
      <alignment horizontal="center"/>
    </xf>
    <xf numFmtId="190" fontId="80" fillId="23" borderId="19" xfId="0" applyNumberFormat="1" applyFont="1" applyFill="1" applyBorder="1" applyAlignment="1">
      <alignment horizontal="center"/>
    </xf>
    <xf numFmtId="190" fontId="80" fillId="23" borderId="36" xfId="0" applyNumberFormat="1" applyFont="1" applyFill="1" applyBorder="1" applyAlignment="1">
      <alignment horizontal="center"/>
    </xf>
    <xf numFmtId="0" fontId="9" fillId="37" borderId="50" xfId="0" applyNumberFormat="1" applyFont="1" applyFill="1" applyBorder="1" applyAlignment="1">
      <alignment horizontal="center" vertical="top"/>
    </xf>
    <xf numFmtId="1" fontId="9" fillId="38" borderId="49" xfId="0" applyNumberFormat="1" applyFont="1" applyFill="1" applyBorder="1" applyAlignment="1">
      <alignment horizontal="center" vertical="top"/>
    </xf>
    <xf numFmtId="0" fontId="24" fillId="36" borderId="6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right" vertical="center"/>
    </xf>
    <xf numFmtId="14" fontId="72" fillId="0" borderId="16" xfId="0" applyNumberFormat="1" applyFont="1" applyFill="1" applyBorder="1" applyAlignment="1">
      <alignment vertical="center"/>
    </xf>
    <xf numFmtId="190" fontId="72" fillId="23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73" fillId="0" borderId="11" xfId="0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73" fillId="0" borderId="21" xfId="0" applyFont="1" applyFill="1" applyBorder="1" applyAlignment="1">
      <alignment/>
    </xf>
    <xf numFmtId="0" fontId="73" fillId="0" borderId="17" xfId="0" applyFont="1" applyFill="1" applyBorder="1" applyAlignment="1">
      <alignment/>
    </xf>
    <xf numFmtId="0" fontId="11" fillId="36" borderId="60" xfId="0" applyNumberFormat="1" applyFont="1" applyFill="1" applyBorder="1" applyAlignment="1">
      <alignment horizontal="right" vertical="center"/>
    </xf>
    <xf numFmtId="183" fontId="24" fillId="36" borderId="42" xfId="0" applyNumberFormat="1" applyFont="1" applyFill="1" applyBorder="1" applyAlignment="1">
      <alignment horizontal="right" vertical="center"/>
    </xf>
    <xf numFmtId="195" fontId="9" fillId="36" borderId="42" xfId="0" applyNumberFormat="1" applyFont="1" applyFill="1" applyBorder="1" applyAlignment="1">
      <alignment horizontal="right" vertical="center"/>
    </xf>
    <xf numFmtId="0" fontId="9" fillId="37" borderId="49" xfId="0" applyNumberFormat="1" applyFont="1" applyFill="1" applyBorder="1" applyAlignment="1">
      <alignment horizontal="right" vertical="center" indent="1"/>
    </xf>
    <xf numFmtId="195" fontId="9" fillId="38" borderId="49" xfId="0" applyNumberFormat="1" applyFont="1" applyFill="1" applyBorder="1" applyAlignment="1">
      <alignment horizontal="right" vertical="top" indent="1"/>
    </xf>
    <xf numFmtId="1" fontId="9" fillId="38" borderId="50" xfId="0" applyNumberFormat="1" applyFont="1" applyFill="1" applyBorder="1" applyAlignment="1">
      <alignment horizontal="right" vertical="center" indent="1"/>
    </xf>
    <xf numFmtId="195" fontId="9" fillId="38" borderId="50" xfId="0" applyNumberFormat="1" applyFont="1" applyFill="1" applyBorder="1" applyAlignment="1">
      <alignment horizontal="right" vertical="center" indent="1"/>
    </xf>
    <xf numFmtId="190" fontId="9" fillId="38" borderId="50" xfId="0" applyNumberFormat="1" applyFont="1" applyFill="1" applyBorder="1" applyAlignment="1">
      <alignment horizontal="right" vertical="center" indent="1"/>
    </xf>
    <xf numFmtId="3" fontId="9" fillId="38" borderId="50" xfId="0" applyNumberFormat="1" applyFont="1" applyFill="1" applyBorder="1" applyAlignment="1">
      <alignment horizontal="right" vertical="top" indent="1"/>
    </xf>
    <xf numFmtId="190" fontId="9" fillId="38" borderId="50" xfId="0" applyNumberFormat="1" applyFont="1" applyFill="1" applyBorder="1" applyAlignment="1">
      <alignment horizontal="right" vertical="top" indent="1"/>
    </xf>
    <xf numFmtId="1" fontId="9" fillId="38" borderId="50" xfId="0" applyNumberFormat="1" applyFont="1" applyFill="1" applyBorder="1" applyAlignment="1">
      <alignment horizontal="right" vertical="top" indent="1"/>
    </xf>
    <xf numFmtId="14" fontId="9" fillId="37" borderId="50" xfId="0" applyNumberFormat="1" applyFont="1" applyFill="1" applyBorder="1" applyAlignment="1">
      <alignment horizontal="right" vertical="top" indent="1"/>
    </xf>
    <xf numFmtId="14" fontId="9" fillId="38" borderId="50" xfId="0" applyNumberFormat="1" applyFont="1" applyFill="1" applyBorder="1" applyAlignment="1">
      <alignment horizontal="right" vertical="top" indent="1"/>
    </xf>
    <xf numFmtId="0" fontId="9" fillId="37" borderId="50" xfId="0" applyFont="1" applyFill="1" applyBorder="1" applyAlignment="1">
      <alignment horizontal="right" vertical="top" indent="1"/>
    </xf>
    <xf numFmtId="0" fontId="9" fillId="38" borderId="50" xfId="0" applyFont="1" applyFill="1" applyBorder="1" applyAlignment="1">
      <alignment horizontal="right" vertical="top" indent="1"/>
    </xf>
    <xf numFmtId="190" fontId="9" fillId="38" borderId="65" xfId="0" applyNumberFormat="1" applyFont="1" applyFill="1" applyBorder="1" applyAlignment="1">
      <alignment horizontal="right" vertical="top" indent="1"/>
    </xf>
    <xf numFmtId="0" fontId="72" fillId="0" borderId="11" xfId="0" applyFont="1" applyBorder="1" applyAlignment="1">
      <alignment/>
    </xf>
    <xf numFmtId="0" fontId="81" fillId="0" borderId="10" xfId="0" applyNumberFormat="1" applyFont="1" applyFill="1" applyBorder="1" applyAlignment="1">
      <alignment vertical="center"/>
    </xf>
    <xf numFmtId="0" fontId="82" fillId="0" borderId="10" xfId="0" applyFont="1" applyBorder="1" applyAlignment="1">
      <alignment horizontal="center"/>
    </xf>
    <xf numFmtId="0" fontId="1" fillId="39" borderId="66" xfId="0" applyFont="1" applyFill="1" applyBorder="1" applyAlignment="1">
      <alignment horizontal="center" vertical="center" textRotation="90"/>
    </xf>
    <xf numFmtId="0" fontId="1" fillId="39" borderId="67" xfId="0" applyFont="1" applyFill="1" applyBorder="1" applyAlignment="1">
      <alignment horizontal="center" vertical="center" textRotation="90"/>
    </xf>
    <xf numFmtId="0" fontId="1" fillId="39" borderId="68" xfId="0" applyFont="1" applyFill="1" applyBorder="1" applyAlignment="1">
      <alignment horizontal="center" vertical="center" textRotation="90"/>
    </xf>
    <xf numFmtId="0" fontId="1" fillId="39" borderId="69" xfId="0" applyFont="1" applyFill="1" applyBorder="1" applyAlignment="1">
      <alignment horizontal="center" vertical="center" textRotation="90"/>
    </xf>
    <xf numFmtId="14" fontId="0" fillId="0" borderId="16" xfId="0" applyNumberFormat="1" applyBorder="1" applyAlignment="1">
      <alignment horizontal="right" vertical="top"/>
    </xf>
    <xf numFmtId="14" fontId="0" fillId="0" borderId="14" xfId="0" applyNumberFormat="1" applyBorder="1" applyAlignment="1">
      <alignment horizontal="right" vertical="top"/>
    </xf>
    <xf numFmtId="14" fontId="0" fillId="0" borderId="48" xfId="0" applyNumberFormat="1" applyBorder="1" applyAlignment="1">
      <alignment horizontal="center" vertical="top"/>
    </xf>
    <xf numFmtId="14" fontId="0" fillId="0" borderId="14" xfId="0" applyNumberFormat="1" applyBorder="1" applyAlignment="1">
      <alignment horizontal="center" vertical="top"/>
    </xf>
    <xf numFmtId="14" fontId="0" fillId="0" borderId="34" xfId="0" applyNumberFormat="1" applyBorder="1" applyAlignment="1">
      <alignment horizontal="left" vertical="top"/>
    </xf>
    <xf numFmtId="14" fontId="0" fillId="0" borderId="33" xfId="0" applyNumberFormat="1" applyBorder="1" applyAlignment="1">
      <alignment horizontal="left" vertical="top"/>
    </xf>
    <xf numFmtId="1" fontId="1" fillId="39" borderId="59" xfId="0" applyNumberFormat="1" applyFont="1" applyFill="1" applyBorder="1" applyAlignment="1">
      <alignment horizontal="center" vertical="center" textRotation="90"/>
    </xf>
    <xf numFmtId="1" fontId="1" fillId="39" borderId="49" xfId="0" applyNumberFormat="1" applyFont="1" applyFill="1" applyBorder="1" applyAlignment="1">
      <alignment horizontal="center" vertical="center" textRotation="90"/>
    </xf>
    <xf numFmtId="0" fontId="1" fillId="39" borderId="50" xfId="0" applyFont="1" applyFill="1" applyBorder="1" applyAlignment="1">
      <alignment horizontal="center" vertical="center" textRotation="90"/>
    </xf>
    <xf numFmtId="0" fontId="1" fillId="39" borderId="65" xfId="0" applyFont="1" applyFill="1" applyBorder="1" applyAlignment="1">
      <alignment horizontal="center" vertical="center" textRotation="90"/>
    </xf>
    <xf numFmtId="14" fontId="0" fillId="0" borderId="16" xfId="0" applyNumberFormat="1" applyBorder="1" applyAlignment="1">
      <alignment horizontal="center" vertical="top"/>
    </xf>
    <xf numFmtId="14" fontId="0" fillId="0" borderId="16" xfId="0" applyNumberFormat="1" applyBorder="1" applyAlignment="1">
      <alignment horizontal="left" vertical="top"/>
    </xf>
    <xf numFmtId="14" fontId="0" fillId="0" borderId="14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right" vertical="top"/>
    </xf>
    <xf numFmtId="1" fontId="1" fillId="35" borderId="70" xfId="0" applyNumberFormat="1" applyFont="1" applyFill="1" applyBorder="1" applyAlignment="1">
      <alignment horizontal="center" vertical="center" textRotation="90"/>
    </xf>
    <xf numFmtId="1" fontId="1" fillId="35" borderId="71" xfId="0" applyNumberFormat="1" applyFont="1" applyFill="1" applyBorder="1" applyAlignment="1">
      <alignment horizontal="center" vertical="center" textRotation="90"/>
    </xf>
    <xf numFmtId="1" fontId="1" fillId="35" borderId="63" xfId="0" applyNumberFormat="1" applyFont="1" applyFill="1" applyBorder="1" applyAlignment="1">
      <alignment horizontal="center" vertical="center" textRotation="90"/>
    </xf>
    <xf numFmtId="1" fontId="1" fillId="35" borderId="57" xfId="0" applyNumberFormat="1" applyFont="1" applyFill="1" applyBorder="1" applyAlignment="1">
      <alignment horizontal="center" vertical="center" textRotation="90"/>
    </xf>
    <xf numFmtId="177" fontId="1" fillId="35" borderId="70" xfId="0" applyNumberFormat="1" applyFont="1" applyFill="1" applyBorder="1" applyAlignment="1">
      <alignment horizontal="center" vertical="center" textRotation="90"/>
    </xf>
    <xf numFmtId="177" fontId="1" fillId="35" borderId="71" xfId="0" applyNumberFormat="1" applyFont="1" applyFill="1" applyBorder="1" applyAlignment="1">
      <alignment horizontal="center" vertical="center" textRotation="90"/>
    </xf>
    <xf numFmtId="177" fontId="1" fillId="35" borderId="41" xfId="0" applyNumberFormat="1" applyFont="1" applyFill="1" applyBorder="1" applyAlignment="1">
      <alignment horizontal="center" vertical="center" textRotation="90"/>
    </xf>
    <xf numFmtId="1" fontId="1" fillId="39" borderId="27" xfId="0" applyNumberFormat="1" applyFont="1" applyFill="1" applyBorder="1" applyAlignment="1">
      <alignment horizontal="center" vertical="center" textRotation="90"/>
    </xf>
    <xf numFmtId="1" fontId="1" fillId="39" borderId="28" xfId="0" applyNumberFormat="1" applyFont="1" applyFill="1" applyBorder="1" applyAlignment="1">
      <alignment horizontal="center" vertical="center" textRotation="90"/>
    </xf>
    <xf numFmtId="0" fontId="1" fillId="39" borderId="28" xfId="0" applyFont="1" applyFill="1" applyBorder="1" applyAlignment="1">
      <alignment horizontal="center" vertical="center" textRotation="90"/>
    </xf>
    <xf numFmtId="0" fontId="1" fillId="39" borderId="46" xfId="0" applyFont="1" applyFill="1" applyBorder="1" applyAlignment="1">
      <alignment horizontal="center" vertical="center" textRotation="90"/>
    </xf>
    <xf numFmtId="0" fontId="1" fillId="39" borderId="29" xfId="0" applyFont="1" applyFill="1" applyBorder="1" applyAlignment="1">
      <alignment horizontal="center" vertical="center" textRotation="90"/>
    </xf>
    <xf numFmtId="0" fontId="1" fillId="39" borderId="53" xfId="0" applyFont="1" applyFill="1" applyBorder="1" applyAlignment="1">
      <alignment horizontal="center" vertical="center" textRotation="90"/>
    </xf>
    <xf numFmtId="0" fontId="1" fillId="39" borderId="51" xfId="0" applyFont="1" applyFill="1" applyBorder="1" applyAlignment="1">
      <alignment horizontal="center" vertical="center" textRotation="90"/>
    </xf>
    <xf numFmtId="0" fontId="1" fillId="39" borderId="27" xfId="0" applyFont="1" applyFill="1" applyBorder="1" applyAlignment="1">
      <alignment horizontal="center" vertical="center" textRotation="90"/>
    </xf>
    <xf numFmtId="14" fontId="0" fillId="0" borderId="10" xfId="0" applyNumberFormat="1" applyBorder="1" applyAlignment="1">
      <alignment horizontal="left" vertical="top"/>
    </xf>
    <xf numFmtId="14" fontId="0" fillId="0" borderId="46" xfId="0" applyNumberFormat="1" applyBorder="1" applyAlignment="1">
      <alignment horizontal="left" vertical="top"/>
    </xf>
    <xf numFmtId="14" fontId="0" fillId="0" borderId="72" xfId="0" applyNumberFormat="1" applyBorder="1" applyAlignment="1">
      <alignment horizontal="left" vertical="top"/>
    </xf>
    <xf numFmtId="1" fontId="1" fillId="39" borderId="15" xfId="0" applyNumberFormat="1" applyFont="1" applyFill="1" applyBorder="1" applyAlignment="1">
      <alignment horizontal="center" vertical="center" textRotation="90"/>
    </xf>
    <xf numFmtId="0" fontId="1" fillId="39" borderId="10" xfId="0" applyFont="1" applyFill="1" applyBorder="1" applyAlignment="1">
      <alignment horizontal="center" vertical="center" textRotation="90"/>
    </xf>
    <xf numFmtId="0" fontId="1" fillId="39" borderId="16" xfId="0" applyFont="1" applyFill="1" applyBorder="1" applyAlignment="1">
      <alignment horizontal="center" vertical="center" textRotation="90"/>
    </xf>
    <xf numFmtId="1" fontId="1" fillId="35" borderId="35" xfId="0" applyNumberFormat="1" applyFont="1" applyFill="1" applyBorder="1" applyAlignment="1">
      <alignment horizontal="center" vertical="center" textRotation="90"/>
    </xf>
    <xf numFmtId="1" fontId="1" fillId="35" borderId="41" xfId="0" applyNumberFormat="1" applyFont="1" applyFill="1" applyBorder="1" applyAlignment="1">
      <alignment horizontal="center" vertical="center" textRotation="90"/>
    </xf>
    <xf numFmtId="0" fontId="1" fillId="34" borderId="0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9" borderId="74" xfId="0" applyFont="1" applyFill="1" applyBorder="1" applyAlignment="1">
      <alignment horizontal="center" vertical="center" textRotation="90"/>
    </xf>
    <xf numFmtId="0" fontId="1" fillId="39" borderId="63" xfId="0" applyFont="1" applyFill="1" applyBorder="1" applyAlignment="1">
      <alignment horizontal="center" vertical="center" textRotation="90"/>
    </xf>
    <xf numFmtId="0" fontId="1" fillId="39" borderId="57" xfId="0" applyFont="1" applyFill="1" applyBorder="1" applyAlignment="1">
      <alignment horizontal="center" vertical="center" textRotation="90"/>
    </xf>
    <xf numFmtId="1" fontId="1" fillId="39" borderId="70" xfId="0" applyNumberFormat="1" applyFont="1" applyFill="1" applyBorder="1" applyAlignment="1">
      <alignment horizontal="center" vertical="center" textRotation="90"/>
    </xf>
    <xf numFmtId="0" fontId="1" fillId="39" borderId="71" xfId="0" applyFont="1" applyFill="1" applyBorder="1" applyAlignment="1">
      <alignment horizontal="center" vertical="center" textRotation="90"/>
    </xf>
    <xf numFmtId="0" fontId="1" fillId="39" borderId="41" xfId="0" applyFont="1" applyFill="1" applyBorder="1" applyAlignment="1">
      <alignment horizontal="center" vertical="center" textRotation="90"/>
    </xf>
    <xf numFmtId="1" fontId="1" fillId="39" borderId="71" xfId="0" applyNumberFormat="1" applyFont="1" applyFill="1" applyBorder="1" applyAlignment="1">
      <alignment horizontal="center" vertical="center" textRotation="90"/>
    </xf>
    <xf numFmtId="1" fontId="1" fillId="39" borderId="41" xfId="0" applyNumberFormat="1" applyFont="1" applyFill="1" applyBorder="1" applyAlignment="1">
      <alignment horizontal="center" vertical="center" textRotation="90"/>
    </xf>
    <xf numFmtId="177" fontId="1" fillId="35" borderId="75" xfId="0" applyNumberFormat="1" applyFont="1" applyFill="1" applyBorder="1" applyAlignment="1">
      <alignment horizontal="center" vertical="center" textRotation="90"/>
    </xf>
    <xf numFmtId="177" fontId="1" fillId="35" borderId="73" xfId="0" applyNumberFormat="1" applyFont="1" applyFill="1" applyBorder="1" applyAlignment="1">
      <alignment horizontal="center" vertical="center" textRotation="90"/>
    </xf>
    <xf numFmtId="0" fontId="1" fillId="39" borderId="49" xfId="0" applyFont="1" applyFill="1" applyBorder="1" applyAlignment="1">
      <alignment horizontal="center" vertical="center" textRotation="90"/>
    </xf>
    <xf numFmtId="0" fontId="1" fillId="39" borderId="59" xfId="0" applyFont="1" applyFill="1" applyBorder="1" applyAlignment="1">
      <alignment horizontal="center" vertical="center" textRotation="90"/>
    </xf>
    <xf numFmtId="14" fontId="0" fillId="0" borderId="15" xfId="0" applyNumberFormat="1" applyBorder="1" applyAlignment="1">
      <alignment horizontal="right" vertical="top"/>
    </xf>
    <xf numFmtId="14" fontId="0" fillId="0" borderId="35" xfId="0" applyNumberFormat="1" applyBorder="1" applyAlignment="1">
      <alignment horizontal="left" vertical="top"/>
    </xf>
    <xf numFmtId="14" fontId="0" fillId="0" borderId="23" xfId="0" applyNumberFormat="1" applyBorder="1" applyAlignment="1">
      <alignment horizontal="right" vertical="top"/>
    </xf>
    <xf numFmtId="14" fontId="0" fillId="0" borderId="25" xfId="0" applyNumberFormat="1" applyBorder="1" applyAlignment="1">
      <alignment horizontal="right" vertical="top"/>
    </xf>
    <xf numFmtId="14" fontId="0" fillId="0" borderId="16" xfId="0" applyNumberFormat="1" applyBorder="1" applyAlignment="1">
      <alignment vertical="top"/>
    </xf>
    <xf numFmtId="14" fontId="0" fillId="0" borderId="25" xfId="0" applyNumberFormat="1" applyBorder="1" applyAlignment="1">
      <alignment vertical="top"/>
    </xf>
    <xf numFmtId="14" fontId="0" fillId="0" borderId="10" xfId="0" applyNumberFormat="1" applyBorder="1" applyAlignment="1">
      <alignment vertical="top"/>
    </xf>
    <xf numFmtId="14" fontId="0" fillId="0" borderId="31" xfId="0" applyNumberFormat="1" applyBorder="1" applyAlignment="1">
      <alignment vertical="top"/>
    </xf>
    <xf numFmtId="14" fontId="0" fillId="0" borderId="11" xfId="0" applyNumberFormat="1" applyBorder="1" applyAlignment="1">
      <alignment vertical="top"/>
    </xf>
    <xf numFmtId="14" fontId="0" fillId="0" borderId="15" xfId="0" applyNumberFormat="1" applyBorder="1" applyAlignment="1">
      <alignment vertical="top"/>
    </xf>
    <xf numFmtId="14" fontId="0" fillId="0" borderId="19" xfId="0" applyNumberFormat="1" applyBorder="1" applyAlignment="1">
      <alignment vertical="top"/>
    </xf>
    <xf numFmtId="14" fontId="0" fillId="0" borderId="32" xfId="0" applyNumberFormat="1" applyBorder="1" applyAlignment="1">
      <alignment vertical="top"/>
    </xf>
    <xf numFmtId="14" fontId="0" fillId="0" borderId="11" xfId="0" applyNumberFormat="1" applyBorder="1" applyAlignment="1">
      <alignment horizontal="left" vertical="top"/>
    </xf>
    <xf numFmtId="14" fontId="0" fillId="0" borderId="32" xfId="0" applyNumberFormat="1" applyBorder="1" applyAlignment="1">
      <alignment horizontal="left" vertical="top"/>
    </xf>
    <xf numFmtId="14" fontId="0" fillId="0" borderId="31" xfId="0" applyNumberFormat="1" applyBorder="1" applyAlignment="1">
      <alignment horizontal="left" vertical="top"/>
    </xf>
    <xf numFmtId="14" fontId="0" fillId="0" borderId="76" xfId="0" applyNumberFormat="1" applyBorder="1" applyAlignment="1">
      <alignment horizontal="left" vertical="top"/>
    </xf>
    <xf numFmtId="14" fontId="0" fillId="0" borderId="19" xfId="0" applyNumberFormat="1" applyBorder="1" applyAlignment="1">
      <alignment horizontal="right" vertical="top"/>
    </xf>
    <xf numFmtId="14" fontId="0" fillId="0" borderId="48" xfId="0" applyNumberFormat="1" applyBorder="1" applyAlignment="1">
      <alignment horizontal="right" vertical="top"/>
    </xf>
    <xf numFmtId="14" fontId="0" fillId="0" borderId="39" xfId="0" applyNumberFormat="1" applyBorder="1" applyAlignment="1">
      <alignment horizontal="left" vertical="top"/>
    </xf>
    <xf numFmtId="14" fontId="0" fillId="0" borderId="37" xfId="0" applyNumberFormat="1" applyBorder="1" applyAlignment="1">
      <alignment horizontal="left" vertical="top"/>
    </xf>
    <xf numFmtId="14" fontId="0" fillId="0" borderId="23" xfId="0" applyNumberFormat="1" applyBorder="1" applyAlignment="1">
      <alignment horizontal="center" vertical="top"/>
    </xf>
    <xf numFmtId="14" fontId="0" fillId="0" borderId="15" xfId="0" applyNumberFormat="1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1" fillId="39" borderId="77" xfId="0" applyFont="1" applyFill="1" applyBorder="1" applyAlignment="1">
      <alignment horizontal="center" vertical="center" textRotation="90"/>
    </xf>
    <xf numFmtId="14" fontId="0" fillId="0" borderId="25" xfId="0" applyNumberFormat="1" applyBorder="1" applyAlignment="1">
      <alignment horizontal="center" vertical="top"/>
    </xf>
    <xf numFmtId="14" fontId="0" fillId="0" borderId="45" xfId="0" applyNumberFormat="1" applyBorder="1" applyAlignment="1">
      <alignment horizontal="left" vertical="top"/>
    </xf>
    <xf numFmtId="14" fontId="0" fillId="0" borderId="53" xfId="0" applyNumberFormat="1" applyBorder="1" applyAlignment="1">
      <alignment horizontal="left" vertical="top"/>
    </xf>
    <xf numFmtId="14" fontId="10" fillId="0" borderId="16" xfId="0" applyNumberFormat="1" applyFont="1" applyBorder="1" applyAlignment="1">
      <alignment horizontal="left" vertical="top"/>
    </xf>
    <xf numFmtId="14" fontId="10" fillId="0" borderId="14" xfId="0" applyNumberFormat="1" applyFont="1" applyBorder="1" applyAlignment="1">
      <alignment horizontal="left" vertical="top"/>
    </xf>
    <xf numFmtId="14" fontId="10" fillId="0" borderId="16" xfId="0" applyNumberFormat="1" applyFont="1" applyBorder="1" applyAlignment="1">
      <alignment horizontal="right" vertical="top"/>
    </xf>
    <xf numFmtId="14" fontId="10" fillId="0" borderId="14" xfId="0" applyNumberFormat="1" applyFont="1" applyBorder="1" applyAlignment="1">
      <alignment horizontal="right" vertical="top"/>
    </xf>
    <xf numFmtId="186" fontId="9" fillId="35" borderId="70" xfId="0" applyNumberFormat="1" applyFont="1" applyFill="1" applyBorder="1" applyAlignment="1">
      <alignment horizontal="center" vertical="center" textRotation="90"/>
    </xf>
    <xf numFmtId="186" fontId="9" fillId="35" borderId="71" xfId="0" applyNumberFormat="1" applyFont="1" applyFill="1" applyBorder="1" applyAlignment="1">
      <alignment horizontal="center" vertical="center" textRotation="90"/>
    </xf>
    <xf numFmtId="186" fontId="9" fillId="35" borderId="41" xfId="0" applyNumberFormat="1" applyFont="1" applyFill="1" applyBorder="1" applyAlignment="1">
      <alignment horizontal="center" vertical="center" textRotation="90"/>
    </xf>
    <xf numFmtId="183" fontId="9" fillId="35" borderId="78" xfId="0" applyNumberFormat="1" applyFont="1" applyFill="1" applyBorder="1" applyAlignment="1">
      <alignment horizontal="center" vertical="center" textRotation="90"/>
    </xf>
    <xf numFmtId="183" fontId="9" fillId="35" borderId="73" xfId="0" applyNumberFormat="1" applyFont="1" applyFill="1" applyBorder="1" applyAlignment="1">
      <alignment horizontal="center" vertical="center" textRotation="90"/>
    </xf>
    <xf numFmtId="183" fontId="9" fillId="35" borderId="0" xfId="0" applyNumberFormat="1" applyFont="1" applyFill="1" applyBorder="1" applyAlignment="1">
      <alignment horizontal="center" vertical="center" textRotation="90"/>
    </xf>
    <xf numFmtId="183" fontId="9" fillId="35" borderId="58" xfId="0" applyNumberFormat="1" applyFont="1" applyFill="1" applyBorder="1" applyAlignment="1">
      <alignment horizontal="center" vertical="center" textRotation="90"/>
    </xf>
    <xf numFmtId="0" fontId="9" fillId="39" borderId="66" xfId="0" applyFont="1" applyFill="1" applyBorder="1" applyAlignment="1">
      <alignment horizontal="center" vertical="center" textRotation="90"/>
    </xf>
    <xf numFmtId="0" fontId="0" fillId="0" borderId="68" xfId="0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0" fillId="0" borderId="79" xfId="0" applyBorder="1" applyAlignment="1">
      <alignment horizontal="center" vertical="center" textRotation="90"/>
    </xf>
    <xf numFmtId="183" fontId="9" fillId="35" borderId="70" xfId="0" applyNumberFormat="1" applyFont="1" applyFill="1" applyBorder="1" applyAlignment="1">
      <alignment horizontal="center" vertical="center" textRotation="90"/>
    </xf>
    <xf numFmtId="183" fontId="9" fillId="35" borderId="71" xfId="0" applyNumberFormat="1" applyFont="1" applyFill="1" applyBorder="1" applyAlignment="1">
      <alignment horizontal="center" vertical="center" textRotation="90"/>
    </xf>
    <xf numFmtId="183" fontId="9" fillId="35" borderId="41" xfId="0" applyNumberFormat="1" applyFont="1" applyFill="1" applyBorder="1" applyAlignment="1">
      <alignment horizontal="center" vertical="center" textRotation="90"/>
    </xf>
    <xf numFmtId="0" fontId="9" fillId="39" borderId="31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9" fillId="39" borderId="80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9" fillId="39" borderId="38" xfId="0" applyFont="1" applyFill="1" applyBorder="1" applyAlignment="1">
      <alignment horizontal="center" vertical="center" textRotation="90"/>
    </xf>
    <xf numFmtId="183" fontId="9" fillId="39" borderId="27" xfId="0" applyNumberFormat="1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183" fontId="9" fillId="39" borderId="15" xfId="0" applyNumberFormat="1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14" fontId="10" fillId="0" borderId="23" xfId="0" applyNumberFormat="1" applyFont="1" applyBorder="1" applyAlignment="1">
      <alignment horizontal="right" vertical="top"/>
    </xf>
    <xf numFmtId="14" fontId="10" fillId="0" borderId="23" xfId="0" applyNumberFormat="1" applyFont="1" applyBorder="1" applyAlignment="1">
      <alignment horizontal="left" vertical="top"/>
    </xf>
    <xf numFmtId="0" fontId="0" fillId="0" borderId="69" xfId="0" applyBorder="1" applyAlignment="1">
      <alignment horizontal="center" vertical="center" textRotation="90"/>
    </xf>
    <xf numFmtId="183" fontId="9" fillId="39" borderId="28" xfId="0" applyNumberFormat="1" applyFont="1" applyFill="1" applyBorder="1" applyAlignment="1">
      <alignment horizontal="center" vertical="center" textRotation="90"/>
    </xf>
    <xf numFmtId="183" fontId="9" fillId="39" borderId="29" xfId="0" applyNumberFormat="1" applyFont="1" applyFill="1" applyBorder="1" applyAlignment="1">
      <alignment horizontal="center" vertical="center" textRotation="90"/>
    </xf>
    <xf numFmtId="1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183" fontId="9" fillId="39" borderId="14" xfId="0" applyNumberFormat="1" applyFont="1" applyFill="1" applyBorder="1" applyAlignment="1">
      <alignment horizontal="center" vertical="center" textRotation="90"/>
    </xf>
    <xf numFmtId="1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183" fontId="9" fillId="39" borderId="53" xfId="0" applyNumberFormat="1" applyFont="1" applyFill="1" applyBorder="1" applyAlignment="1">
      <alignment horizontal="center" vertical="center" textRotation="90"/>
    </xf>
    <xf numFmtId="0" fontId="9" fillId="39" borderId="67" xfId="0" applyFont="1" applyFill="1" applyBorder="1" applyAlignment="1">
      <alignment horizontal="center" vertical="center" textRotation="90"/>
    </xf>
    <xf numFmtId="0" fontId="9" fillId="39" borderId="27" xfId="0" applyFont="1" applyFill="1" applyBorder="1" applyAlignment="1">
      <alignment horizontal="center" vertical="center" textRotation="90"/>
    </xf>
    <xf numFmtId="0" fontId="9" fillId="39" borderId="53" xfId="0" applyFont="1" applyFill="1" applyBorder="1" applyAlignment="1">
      <alignment horizontal="center" vertical="center" textRotation="90"/>
    </xf>
    <xf numFmtId="0" fontId="9" fillId="39" borderId="68" xfId="0" applyFont="1" applyFill="1" applyBorder="1" applyAlignment="1">
      <alignment horizontal="center" vertical="center" textRotation="90"/>
    </xf>
    <xf numFmtId="0" fontId="9" fillId="39" borderId="69" xfId="0" applyFont="1" applyFill="1" applyBorder="1" applyAlignment="1">
      <alignment horizontal="center" vertical="center" textRotation="90"/>
    </xf>
    <xf numFmtId="0" fontId="9" fillId="39" borderId="28" xfId="0" applyFont="1" applyFill="1" applyBorder="1" applyAlignment="1">
      <alignment horizontal="center" vertical="center" textRotation="90"/>
    </xf>
    <xf numFmtId="0" fontId="9" fillId="39" borderId="46" xfId="0" applyFont="1" applyFill="1" applyBorder="1" applyAlignment="1">
      <alignment horizontal="center" vertical="center" textRotation="90"/>
    </xf>
    <xf numFmtId="183" fontId="9" fillId="39" borderId="10" xfId="0" applyNumberFormat="1" applyFont="1" applyFill="1" applyBorder="1" applyAlignment="1">
      <alignment horizontal="center" vertical="center" textRotation="90"/>
    </xf>
    <xf numFmtId="183" fontId="9" fillId="39" borderId="16" xfId="0" applyNumberFormat="1" applyFont="1" applyFill="1" applyBorder="1" applyAlignment="1">
      <alignment horizontal="center" vertical="center" textRotation="90"/>
    </xf>
    <xf numFmtId="14" fontId="10" fillId="0" borderId="48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0" fontId="0" fillId="0" borderId="19" xfId="0" applyBorder="1" applyAlignment="1">
      <alignment vertical="top"/>
    </xf>
    <xf numFmtId="183" fontId="9" fillId="39" borderId="46" xfId="0" applyNumberFormat="1" applyFont="1" applyFill="1" applyBorder="1" applyAlignment="1">
      <alignment horizontal="center" vertical="center" textRotation="90"/>
    </xf>
    <xf numFmtId="0" fontId="9" fillId="39" borderId="77" xfId="0" applyFont="1" applyFill="1" applyBorder="1" applyAlignment="1">
      <alignment horizontal="center" vertical="center" textRotation="90"/>
    </xf>
    <xf numFmtId="14" fontId="10" fillId="0" borderId="25" xfId="0" applyNumberFormat="1" applyFont="1" applyBorder="1" applyAlignment="1">
      <alignment horizontal="left" vertical="top"/>
    </xf>
    <xf numFmtId="14" fontId="10" fillId="0" borderId="25" xfId="0" applyNumberFormat="1" applyFont="1" applyBorder="1" applyAlignment="1">
      <alignment horizontal="right" vertical="top"/>
    </xf>
    <xf numFmtId="0" fontId="9" fillId="34" borderId="0" xfId="0" applyFont="1" applyFill="1" applyBorder="1" applyAlignment="1">
      <alignment horizontal="center"/>
    </xf>
    <xf numFmtId="0" fontId="9" fillId="34" borderId="73" xfId="0" applyFont="1" applyFill="1" applyBorder="1" applyAlignment="1">
      <alignment horizontal="center"/>
    </xf>
    <xf numFmtId="0" fontId="9" fillId="39" borderId="29" xfId="0" applyFont="1" applyFill="1" applyBorder="1" applyAlignment="1">
      <alignment horizontal="center" vertical="center" textRotation="90"/>
    </xf>
    <xf numFmtId="183" fontId="9" fillId="39" borderId="73" xfId="0" applyNumberFormat="1" applyFont="1" applyFill="1" applyBorder="1" applyAlignment="1">
      <alignment horizontal="center" vertical="center" textRotation="90"/>
    </xf>
    <xf numFmtId="183" fontId="9" fillId="39" borderId="59" xfId="0" applyNumberFormat="1" applyFont="1" applyFill="1" applyBorder="1" applyAlignment="1">
      <alignment horizontal="center" vertical="center" textRotation="90"/>
    </xf>
    <xf numFmtId="183" fontId="9" fillId="39" borderId="50" xfId="0" applyNumberFormat="1" applyFont="1" applyFill="1" applyBorder="1" applyAlignment="1">
      <alignment horizontal="center" vertical="center" textRotation="90"/>
    </xf>
    <xf numFmtId="183" fontId="9" fillId="39" borderId="65" xfId="0" applyNumberFormat="1" applyFont="1" applyFill="1" applyBorder="1" applyAlignment="1">
      <alignment horizontal="center" vertical="center" textRotation="90"/>
    </xf>
    <xf numFmtId="183" fontId="9" fillId="35" borderId="61" xfId="0" applyNumberFormat="1" applyFont="1" applyFill="1" applyBorder="1" applyAlignment="1">
      <alignment horizontal="center" vertical="center" textRotation="90"/>
    </xf>
    <xf numFmtId="183" fontId="9" fillId="35" borderId="36" xfId="0" applyNumberFormat="1" applyFont="1" applyFill="1" applyBorder="1" applyAlignment="1">
      <alignment horizontal="center" vertical="center" textRotation="90"/>
    </xf>
    <xf numFmtId="183" fontId="9" fillId="35" borderId="18" xfId="0" applyNumberFormat="1" applyFont="1" applyFill="1" applyBorder="1" applyAlignment="1">
      <alignment horizontal="center" vertical="center" textRotation="90"/>
    </xf>
    <xf numFmtId="183" fontId="9" fillId="35" borderId="62" xfId="0" applyNumberFormat="1" applyFont="1" applyFill="1" applyBorder="1" applyAlignment="1">
      <alignment horizontal="center" vertical="center" textRotation="90"/>
    </xf>
    <xf numFmtId="186" fontId="9" fillId="35" borderId="27" xfId="0" applyNumberFormat="1" applyFont="1" applyFill="1" applyBorder="1" applyAlignment="1">
      <alignment horizontal="center" vertical="center" textRotation="90"/>
    </xf>
    <xf numFmtId="186" fontId="9" fillId="35" borderId="28" xfId="0" applyNumberFormat="1" applyFont="1" applyFill="1" applyBorder="1" applyAlignment="1">
      <alignment horizontal="center" vertical="center" textRotation="90"/>
    </xf>
    <xf numFmtId="186" fontId="9" fillId="35" borderId="29" xfId="0" applyNumberFormat="1" applyFont="1" applyFill="1" applyBorder="1" applyAlignment="1">
      <alignment horizontal="center" vertical="center" textRotation="90"/>
    </xf>
    <xf numFmtId="183" fontId="9" fillId="39" borderId="51" xfId="0" applyNumberFormat="1" applyFont="1" applyFill="1" applyBorder="1" applyAlignment="1">
      <alignment horizontal="center" vertical="center" textRotation="90"/>
    </xf>
    <xf numFmtId="14" fontId="10" fillId="0" borderId="48" xfId="0" applyNumberFormat="1" applyFont="1" applyBorder="1" applyAlignment="1">
      <alignment horizontal="left" vertical="top"/>
    </xf>
    <xf numFmtId="14" fontId="10" fillId="0" borderId="46" xfId="0" applyNumberFormat="1" applyFont="1" applyBorder="1" applyAlignment="1">
      <alignment horizontal="left" vertical="top"/>
    </xf>
    <xf numFmtId="14" fontId="10" fillId="0" borderId="53" xfId="0" applyNumberFormat="1" applyFont="1" applyBorder="1" applyAlignment="1">
      <alignment horizontal="left" vertical="top"/>
    </xf>
    <xf numFmtId="14" fontId="9" fillId="33" borderId="28" xfId="0" applyNumberFormat="1" applyFont="1" applyFill="1" applyBorder="1" applyAlignment="1">
      <alignment horizontal="right" vertical="top" wrapText="1"/>
    </xf>
    <xf numFmtId="14" fontId="9" fillId="33" borderId="10" xfId="0" applyNumberFormat="1" applyFont="1" applyFill="1" applyBorder="1" applyAlignment="1">
      <alignment horizontal="right" vertical="top" wrapText="1"/>
    </xf>
    <xf numFmtId="1" fontId="9" fillId="34" borderId="28" xfId="0" applyNumberFormat="1" applyFont="1" applyFill="1" applyBorder="1" applyAlignment="1">
      <alignment horizontal="right" vertical="center" textRotation="90"/>
    </xf>
    <xf numFmtId="1" fontId="9" fillId="34" borderId="10" xfId="0" applyNumberFormat="1" applyFont="1" applyFill="1" applyBorder="1" applyAlignment="1">
      <alignment horizontal="right" vertical="center" textRotation="90"/>
    </xf>
    <xf numFmtId="183" fontId="9" fillId="39" borderId="66" xfId="0" applyNumberFormat="1" applyFont="1" applyFill="1" applyBorder="1" applyAlignment="1">
      <alignment horizontal="center" vertical="center" textRotation="90"/>
    </xf>
    <xf numFmtId="183" fontId="9" fillId="39" borderId="68" xfId="0" applyNumberFormat="1" applyFont="1" applyFill="1" applyBorder="1" applyAlignment="1">
      <alignment horizontal="center" vertical="center" textRotation="90"/>
    </xf>
    <xf numFmtId="183" fontId="9" fillId="39" borderId="77" xfId="0" applyNumberFormat="1" applyFont="1" applyFill="1" applyBorder="1" applyAlignment="1">
      <alignment horizontal="center" vertical="center" textRotation="90"/>
    </xf>
    <xf numFmtId="183" fontId="9" fillId="39" borderId="67" xfId="0" applyNumberFormat="1" applyFont="1" applyFill="1" applyBorder="1" applyAlignment="1">
      <alignment horizontal="center" vertical="center" textRotation="90"/>
    </xf>
    <xf numFmtId="183" fontId="9" fillId="39" borderId="69" xfId="0" applyNumberFormat="1" applyFont="1" applyFill="1" applyBorder="1" applyAlignment="1">
      <alignment horizontal="center" vertical="center" textRotation="90"/>
    </xf>
    <xf numFmtId="14" fontId="9" fillId="33" borderId="27" xfId="0" applyNumberFormat="1" applyFont="1" applyFill="1" applyBorder="1" applyAlignment="1">
      <alignment horizontal="right" vertical="top"/>
    </xf>
    <xf numFmtId="14" fontId="9" fillId="33" borderId="15" xfId="0" applyNumberFormat="1" applyFont="1" applyFill="1" applyBorder="1" applyAlignment="1">
      <alignment horizontal="right" vertical="top"/>
    </xf>
    <xf numFmtId="183" fontId="9" fillId="35" borderId="81" xfId="0" applyNumberFormat="1" applyFont="1" applyFill="1" applyBorder="1" applyAlignment="1">
      <alignment horizontal="center" vertical="center" textRotation="90"/>
    </xf>
    <xf numFmtId="14" fontId="9" fillId="33" borderId="28" xfId="0" applyNumberFormat="1" applyFont="1" applyFill="1" applyBorder="1" applyAlignment="1">
      <alignment horizontal="right" vertical="top"/>
    </xf>
    <xf numFmtId="14" fontId="9" fillId="33" borderId="10" xfId="0" applyNumberFormat="1" applyFont="1" applyFill="1" applyBorder="1" applyAlignment="1">
      <alignment horizontal="right" vertical="top"/>
    </xf>
    <xf numFmtId="14" fontId="10" fillId="0" borderId="72" xfId="0" applyNumberFormat="1" applyFont="1" applyBorder="1" applyAlignment="1">
      <alignment horizontal="left" vertical="top"/>
    </xf>
    <xf numFmtId="186" fontId="9" fillId="35" borderId="46" xfId="0" applyNumberFormat="1" applyFont="1" applyFill="1" applyBorder="1" applyAlignment="1">
      <alignment horizontal="center" vertical="center" textRotation="90"/>
    </xf>
    <xf numFmtId="14" fontId="10" fillId="0" borderId="10" xfId="0" applyNumberFormat="1" applyFont="1" applyBorder="1" applyAlignment="1">
      <alignment horizontal="left" vertical="top"/>
    </xf>
    <xf numFmtId="14" fontId="10" fillId="0" borderId="16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183" fontId="9" fillId="39" borderId="19" xfId="0" applyNumberFormat="1" applyFont="1" applyFill="1" applyBorder="1" applyAlignment="1">
      <alignment horizontal="center" vertical="center" textRotation="90"/>
    </xf>
    <xf numFmtId="14" fontId="10" fillId="0" borderId="15" xfId="0" applyNumberFormat="1" applyFont="1" applyBorder="1" applyAlignment="1">
      <alignment horizontal="right" vertical="top"/>
    </xf>
    <xf numFmtId="183" fontId="9" fillId="39" borderId="55" xfId="0" applyNumberFormat="1" applyFont="1" applyFill="1" applyBorder="1" applyAlignment="1">
      <alignment horizontal="center" vertical="center" textRotation="90"/>
    </xf>
    <xf numFmtId="0" fontId="0" fillId="0" borderId="82" xfId="0" applyBorder="1" applyAlignment="1">
      <alignment horizontal="center" vertical="center" textRotation="90"/>
    </xf>
    <xf numFmtId="14" fontId="10" fillId="0" borderId="48" xfId="0" applyNumberFormat="1" applyFont="1" applyBorder="1" applyAlignment="1">
      <alignment vertical="top"/>
    </xf>
    <xf numFmtId="0" fontId="9" fillId="39" borderId="70" xfId="0" applyFont="1" applyFill="1" applyBorder="1" applyAlignment="1">
      <alignment horizontal="center" vertical="center" textRotation="90"/>
    </xf>
    <xf numFmtId="0" fontId="0" fillId="0" borderId="71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14" fontId="14" fillId="0" borderId="46" xfId="0" applyNumberFormat="1" applyFont="1" applyBorder="1" applyAlignment="1">
      <alignment horizontal="left" vertical="center"/>
    </xf>
    <xf numFmtId="14" fontId="14" fillId="0" borderId="53" xfId="0" applyNumberFormat="1" applyFont="1" applyBorder="1" applyAlignment="1">
      <alignment horizontal="left" vertical="center"/>
    </xf>
    <xf numFmtId="0" fontId="9" fillId="39" borderId="79" xfId="0" applyFont="1" applyFill="1" applyBorder="1" applyAlignment="1">
      <alignment horizontal="center" vertical="center" textRotation="90"/>
    </xf>
    <xf numFmtId="14" fontId="10" fillId="0" borderId="16" xfId="0" applyNumberFormat="1" applyFont="1" applyBorder="1" applyAlignment="1">
      <alignment horizontal="right" vertical="center"/>
    </xf>
    <xf numFmtId="14" fontId="10" fillId="0" borderId="14" xfId="0" applyNumberFormat="1" applyFont="1" applyBorder="1" applyAlignment="1">
      <alignment horizontal="right" vertical="center"/>
    </xf>
    <xf numFmtId="14" fontId="10" fillId="0" borderId="16" xfId="0" applyNumberFormat="1" applyFont="1" applyBorder="1" applyAlignment="1">
      <alignment vertical="center"/>
    </xf>
    <xf numFmtId="14" fontId="10" fillId="0" borderId="14" xfId="0" applyNumberFormat="1" applyFont="1" applyBorder="1" applyAlignment="1">
      <alignment vertical="center"/>
    </xf>
    <xf numFmtId="14" fontId="10" fillId="0" borderId="48" xfId="0" applyNumberFormat="1" applyFont="1" applyBorder="1" applyAlignment="1">
      <alignment horizontal="right" vertical="center"/>
    </xf>
    <xf numFmtId="14" fontId="10" fillId="0" borderId="16" xfId="0" applyNumberFormat="1" applyFont="1" applyBorder="1" applyAlignment="1">
      <alignment horizontal="left" vertical="center"/>
    </xf>
    <xf numFmtId="14" fontId="10" fillId="0" borderId="14" xfId="0" applyNumberFormat="1" applyFont="1" applyBorder="1" applyAlignment="1">
      <alignment horizontal="left" vertical="center"/>
    </xf>
    <xf numFmtId="14" fontId="10" fillId="0" borderId="25" xfId="0" applyNumberFormat="1" applyFont="1" applyBorder="1" applyAlignment="1">
      <alignment horizontal="left" vertical="center"/>
    </xf>
    <xf numFmtId="14" fontId="10" fillId="0" borderId="25" xfId="0" applyNumberFormat="1" applyFont="1" applyBorder="1" applyAlignment="1">
      <alignment horizontal="right" vertical="center"/>
    </xf>
    <xf numFmtId="14" fontId="14" fillId="0" borderId="16" xfId="0" applyNumberFormat="1" applyFont="1" applyBorder="1" applyAlignment="1">
      <alignment horizontal="left" vertical="center"/>
    </xf>
    <xf numFmtId="14" fontId="14" fillId="0" borderId="23" xfId="0" applyNumberFormat="1" applyFont="1" applyBorder="1" applyAlignment="1">
      <alignment horizontal="left" vertical="center"/>
    </xf>
    <xf numFmtId="14" fontId="14" fillId="0" borderId="16" xfId="0" applyNumberFormat="1" applyFont="1" applyBorder="1" applyAlignment="1">
      <alignment horizontal="right" vertical="center"/>
    </xf>
    <xf numFmtId="14" fontId="14" fillId="0" borderId="23" xfId="0" applyNumberFormat="1" applyFont="1" applyBorder="1" applyAlignment="1">
      <alignment horizontal="right" vertical="center"/>
    </xf>
    <xf numFmtId="14" fontId="14" fillId="0" borderId="25" xfId="0" applyNumberFormat="1" applyFont="1" applyBorder="1" applyAlignment="1">
      <alignment horizontal="left" vertical="center"/>
    </xf>
    <xf numFmtId="14" fontId="14" fillId="0" borderId="14" xfId="0" applyNumberFormat="1" applyFont="1" applyBorder="1" applyAlignment="1">
      <alignment horizontal="left" vertical="center"/>
    </xf>
    <xf numFmtId="14" fontId="14" fillId="0" borderId="25" xfId="0" applyNumberFormat="1" applyFont="1" applyBorder="1" applyAlignment="1">
      <alignment horizontal="right" vertical="center"/>
    </xf>
    <xf numFmtId="14" fontId="14" fillId="0" borderId="14" xfId="0" applyNumberFormat="1" applyFont="1" applyBorder="1" applyAlignment="1">
      <alignment horizontal="right" vertical="center"/>
    </xf>
    <xf numFmtId="183" fontId="9" fillId="35" borderId="63" xfId="0" applyNumberFormat="1" applyFont="1" applyFill="1" applyBorder="1" applyAlignment="1">
      <alignment horizontal="center" vertical="center" textRotation="90"/>
    </xf>
    <xf numFmtId="183" fontId="9" fillId="35" borderId="57" xfId="0" applyNumberFormat="1" applyFont="1" applyFill="1" applyBorder="1" applyAlignment="1">
      <alignment horizontal="center" vertical="center" textRotation="90"/>
    </xf>
    <xf numFmtId="0" fontId="9" fillId="33" borderId="28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4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6" borderId="12" xfId="0" applyNumberFormat="1" applyFont="1" applyFill="1" applyBorder="1" applyAlignment="1">
      <alignment horizontal="center" vertical="center"/>
    </xf>
    <xf numFmtId="0" fontId="9" fillId="36" borderId="13" xfId="0" applyNumberFormat="1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right" vertical="top" wrapText="1"/>
    </xf>
    <xf numFmtId="14" fontId="9" fillId="33" borderId="16" xfId="0" applyNumberFormat="1" applyFont="1" applyFill="1" applyBorder="1" applyAlignment="1">
      <alignment horizontal="right" vertical="top" wrapText="1"/>
    </xf>
    <xf numFmtId="1" fontId="9" fillId="36" borderId="12" xfId="0" applyNumberFormat="1" applyFont="1" applyFill="1" applyBorder="1" applyAlignment="1">
      <alignment horizontal="center" vertical="center" textRotation="90"/>
    </xf>
    <xf numFmtId="1" fontId="9" fillId="36" borderId="13" xfId="0" applyNumberFormat="1" applyFont="1" applyFill="1" applyBorder="1" applyAlignment="1">
      <alignment horizontal="center" vertical="center" textRotation="90"/>
    </xf>
    <xf numFmtId="0" fontId="9" fillId="33" borderId="5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14" fontId="10" fillId="0" borderId="23" xfId="0" applyNumberFormat="1" applyFont="1" applyBorder="1" applyAlignment="1">
      <alignment horizontal="left" vertical="center"/>
    </xf>
    <xf numFmtId="14" fontId="10" fillId="0" borderId="23" xfId="0" applyNumberFormat="1" applyFont="1" applyBorder="1" applyAlignment="1">
      <alignment horizontal="right" vertical="center"/>
    </xf>
    <xf numFmtId="14" fontId="10" fillId="0" borderId="48" xfId="0" applyNumberFormat="1" applyFont="1" applyBorder="1" applyAlignment="1">
      <alignment horizontal="left" vertical="center"/>
    </xf>
    <xf numFmtId="1" fontId="9" fillId="36" borderId="12" xfId="0" applyNumberFormat="1" applyFont="1" applyFill="1" applyBorder="1" applyAlignment="1">
      <alignment horizontal="right" vertical="center" textRotation="90"/>
    </xf>
    <xf numFmtId="1" fontId="9" fillId="36" borderId="13" xfId="0" applyNumberFormat="1" applyFont="1" applyFill="1" applyBorder="1" applyAlignment="1">
      <alignment horizontal="right" vertical="center" textRotation="90"/>
    </xf>
    <xf numFmtId="14" fontId="9" fillId="33" borderId="53" xfId="0" applyNumberFormat="1" applyFont="1" applyFill="1" applyBorder="1" applyAlignment="1">
      <alignment horizontal="right" vertical="top" wrapText="1"/>
    </xf>
    <xf numFmtId="14" fontId="9" fillId="33" borderId="14" xfId="0" applyNumberFormat="1" applyFont="1" applyFill="1" applyBorder="1" applyAlignment="1">
      <alignment horizontal="right" vertical="top" wrapText="1"/>
    </xf>
    <xf numFmtId="186" fontId="9" fillId="35" borderId="83" xfId="0" applyNumberFormat="1" applyFont="1" applyFill="1" applyBorder="1" applyAlignment="1">
      <alignment horizontal="center" vertical="center" textRotation="90"/>
    </xf>
    <xf numFmtId="186" fontId="9" fillId="35" borderId="0" xfId="0" applyNumberFormat="1" applyFont="1" applyFill="1" applyBorder="1" applyAlignment="1">
      <alignment horizontal="center" vertical="center" textRotation="90"/>
    </xf>
    <xf numFmtId="183" fontId="9" fillId="35" borderId="44" xfId="0" applyNumberFormat="1" applyFont="1" applyFill="1" applyBorder="1" applyAlignment="1">
      <alignment horizontal="center" vertical="center" textRotation="90"/>
    </xf>
    <xf numFmtId="14" fontId="10" fillId="0" borderId="10" xfId="0" applyNumberFormat="1" applyFont="1" applyBorder="1" applyAlignment="1">
      <alignment horizontal="right" vertical="center"/>
    </xf>
    <xf numFmtId="14" fontId="10" fillId="0" borderId="23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left" vertical="center"/>
    </xf>
    <xf numFmtId="183" fontId="9" fillId="35" borderId="74" xfId="0" applyNumberFormat="1" applyFont="1" applyFill="1" applyBorder="1" applyAlignment="1">
      <alignment horizontal="center" vertical="center" textRotation="90"/>
    </xf>
    <xf numFmtId="14" fontId="14" fillId="0" borderId="10" xfId="0" applyNumberFormat="1" applyFont="1" applyBorder="1" applyAlignment="1">
      <alignment horizontal="left" vertical="center"/>
    </xf>
    <xf numFmtId="14" fontId="14" fillId="0" borderId="10" xfId="0" applyNumberFormat="1" applyFont="1" applyBorder="1" applyAlignment="1">
      <alignment horizontal="right" vertical="center"/>
    </xf>
    <xf numFmtId="0" fontId="9" fillId="39" borderId="36" xfId="0" applyFont="1" applyFill="1" applyBorder="1" applyAlignment="1">
      <alignment horizontal="center" vertical="center" textRotation="90"/>
    </xf>
    <xf numFmtId="0" fontId="9" fillId="39" borderId="39" xfId="0" applyFont="1" applyFill="1" applyBorder="1" applyAlignment="1">
      <alignment horizontal="center" vertical="center" textRotation="90"/>
    </xf>
    <xf numFmtId="14" fontId="72" fillId="0" borderId="16" xfId="0" applyNumberFormat="1" applyFont="1" applyBorder="1" applyAlignment="1">
      <alignment horizontal="left" vertical="center"/>
    </xf>
    <xf numFmtId="14" fontId="72" fillId="0" borderId="23" xfId="0" applyNumberFormat="1" applyFont="1" applyBorder="1" applyAlignment="1">
      <alignment horizontal="left" vertical="center"/>
    </xf>
    <xf numFmtId="14" fontId="72" fillId="0" borderId="16" xfId="0" applyNumberFormat="1" applyFont="1" applyBorder="1" applyAlignment="1">
      <alignment horizontal="right" vertical="center"/>
    </xf>
    <xf numFmtId="14" fontId="72" fillId="0" borderId="23" xfId="0" applyNumberFormat="1" applyFont="1" applyBorder="1" applyAlignment="1">
      <alignment horizontal="right" vertical="center"/>
    </xf>
    <xf numFmtId="186" fontId="9" fillId="35" borderId="16" xfId="0" applyNumberFormat="1" applyFont="1" applyFill="1" applyBorder="1" applyAlignment="1">
      <alignment horizontal="center" vertical="center" textRotation="90"/>
    </xf>
    <xf numFmtId="186" fontId="9" fillId="35" borderId="25" xfId="0" applyNumberFormat="1" applyFont="1" applyFill="1" applyBorder="1" applyAlignment="1">
      <alignment horizontal="center" vertical="center" textRotation="90"/>
    </xf>
    <xf numFmtId="186" fontId="9" fillId="35" borderId="14" xfId="0" applyNumberFormat="1" applyFont="1" applyFill="1" applyBorder="1" applyAlignment="1">
      <alignment horizontal="center" vertical="center" textRotation="90"/>
    </xf>
    <xf numFmtId="183" fontId="9" fillId="35" borderId="16" xfId="0" applyNumberFormat="1" applyFont="1" applyFill="1" applyBorder="1" applyAlignment="1">
      <alignment horizontal="center" vertical="center" textRotation="90"/>
    </xf>
    <xf numFmtId="183" fontId="9" fillId="35" borderId="25" xfId="0" applyNumberFormat="1" applyFont="1" applyFill="1" applyBorder="1" applyAlignment="1">
      <alignment horizontal="center" vertical="center" textRotation="90"/>
    </xf>
    <xf numFmtId="183" fontId="9" fillId="35" borderId="14" xfId="0" applyNumberFormat="1" applyFont="1" applyFill="1" applyBorder="1" applyAlignment="1">
      <alignment horizontal="center" vertical="center" textRotation="90"/>
    </xf>
    <xf numFmtId="14" fontId="72" fillId="0" borderId="10" xfId="0" applyNumberFormat="1" applyFont="1" applyBorder="1" applyAlignment="1">
      <alignment horizontal="left" vertical="center"/>
    </xf>
    <xf numFmtId="14" fontId="72" fillId="0" borderId="14" xfId="0" applyNumberFormat="1" applyFont="1" applyBorder="1" applyAlignment="1">
      <alignment horizontal="right" vertical="center"/>
    </xf>
    <xf numFmtId="14" fontId="72" fillId="0" borderId="14" xfId="0" applyNumberFormat="1" applyFont="1" applyBorder="1" applyAlignment="1">
      <alignment horizontal="left" vertical="center"/>
    </xf>
    <xf numFmtId="14" fontId="72" fillId="0" borderId="10" xfId="0" applyNumberFormat="1" applyFont="1" applyBorder="1" applyAlignment="1">
      <alignment horizontal="right" vertical="center"/>
    </xf>
    <xf numFmtId="14" fontId="72" fillId="0" borderId="19" xfId="0" applyNumberFormat="1" applyFont="1" applyBorder="1" applyAlignment="1">
      <alignment horizontal="left" vertical="center"/>
    </xf>
    <xf numFmtId="14" fontId="72" fillId="0" borderId="19" xfId="0" applyNumberFormat="1" applyFont="1" applyBorder="1" applyAlignment="1">
      <alignment horizontal="right" vertical="center"/>
    </xf>
    <xf numFmtId="0" fontId="9" fillId="39" borderId="11" xfId="0" applyFont="1" applyFill="1" applyBorder="1" applyAlignment="1">
      <alignment horizontal="center" vertical="center" textRotation="90"/>
    </xf>
    <xf numFmtId="0" fontId="9" fillId="39" borderId="34" xfId="0" applyFont="1" applyFill="1" applyBorder="1" applyAlignment="1">
      <alignment horizontal="center" vertical="center" textRotation="90"/>
    </xf>
    <xf numFmtId="0" fontId="9" fillId="39" borderId="32" xfId="0" applyFont="1" applyFill="1" applyBorder="1" applyAlignment="1">
      <alignment horizontal="center" vertical="center" textRotation="90"/>
    </xf>
    <xf numFmtId="0" fontId="9" fillId="39" borderId="33" xfId="0" applyFont="1" applyFill="1" applyBorder="1" applyAlignment="1">
      <alignment horizontal="center" vertical="center" textRotation="90"/>
    </xf>
    <xf numFmtId="0" fontId="9" fillId="39" borderId="37" xfId="0" applyFont="1" applyFill="1" applyBorder="1" applyAlignment="1">
      <alignment horizontal="center" vertical="center" textRotation="90"/>
    </xf>
    <xf numFmtId="0" fontId="9" fillId="36" borderId="84" xfId="0" applyNumberFormat="1" applyFont="1" applyFill="1" applyBorder="1" applyAlignment="1">
      <alignment horizontal="center" vertical="center"/>
    </xf>
    <xf numFmtId="0" fontId="9" fillId="36" borderId="56" xfId="0" applyNumberFormat="1" applyFont="1" applyFill="1" applyBorder="1" applyAlignment="1">
      <alignment horizontal="center" vertical="center"/>
    </xf>
    <xf numFmtId="0" fontId="9" fillId="36" borderId="60" xfId="0" applyNumberFormat="1" applyFont="1" applyFill="1" applyBorder="1" applyAlignment="1">
      <alignment horizontal="center" vertical="center"/>
    </xf>
    <xf numFmtId="0" fontId="9" fillId="33" borderId="36" xfId="0" applyNumberFormat="1" applyFont="1" applyFill="1" applyBorder="1" applyAlignment="1">
      <alignment horizontal="center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44" xfId="0" applyNumberFormat="1" applyFont="1" applyFill="1" applyBorder="1" applyAlignment="1">
      <alignment horizontal="center" vertical="center"/>
    </xf>
    <xf numFmtId="0" fontId="9" fillId="33" borderId="39" xfId="0" applyNumberFormat="1" applyFont="1" applyFill="1" applyBorder="1" applyAlignment="1">
      <alignment horizontal="center" vertical="center"/>
    </xf>
    <xf numFmtId="0" fontId="9" fillId="33" borderId="34" xfId="0" applyNumberFormat="1" applyFont="1" applyFill="1" applyBorder="1" applyAlignment="1">
      <alignment horizontal="center" vertical="center"/>
    </xf>
    <xf numFmtId="14" fontId="9" fillId="33" borderId="68" xfId="0" applyNumberFormat="1" applyFont="1" applyFill="1" applyBorder="1" applyAlignment="1">
      <alignment horizontal="right" vertical="top"/>
    </xf>
    <xf numFmtId="14" fontId="9" fillId="33" borderId="38" xfId="0" applyNumberFormat="1" applyFont="1" applyFill="1" applyBorder="1" applyAlignment="1">
      <alignment horizontal="right" vertical="top"/>
    </xf>
    <xf numFmtId="14" fontId="9" fillId="33" borderId="11" xfId="0" applyNumberFormat="1" applyFont="1" applyFill="1" applyBorder="1" applyAlignment="1">
      <alignment horizontal="right" vertical="top"/>
    </xf>
    <xf numFmtId="14" fontId="9" fillId="33" borderId="66" xfId="0" applyNumberFormat="1" applyFont="1" applyFill="1" applyBorder="1" applyAlignment="1">
      <alignment horizontal="right" vertical="top"/>
    </xf>
    <xf numFmtId="14" fontId="9" fillId="33" borderId="80" xfId="0" applyNumberFormat="1" applyFont="1" applyFill="1" applyBorder="1" applyAlignment="1">
      <alignment horizontal="right" vertical="top"/>
    </xf>
    <xf numFmtId="14" fontId="9" fillId="33" borderId="31" xfId="0" applyNumberFormat="1" applyFont="1" applyFill="1" applyBorder="1" applyAlignment="1">
      <alignment horizontal="right" vertical="top"/>
    </xf>
    <xf numFmtId="1" fontId="9" fillId="36" borderId="84" xfId="0" applyNumberFormat="1" applyFont="1" applyFill="1" applyBorder="1" applyAlignment="1">
      <alignment horizontal="center" vertical="center"/>
    </xf>
    <xf numFmtId="1" fontId="9" fillId="36" borderId="56" xfId="0" applyNumberFormat="1" applyFont="1" applyFill="1" applyBorder="1" applyAlignment="1">
      <alignment horizontal="center" vertical="center"/>
    </xf>
    <xf numFmtId="1" fontId="9" fillId="36" borderId="60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center" vertical="center"/>
    </xf>
    <xf numFmtId="14" fontId="10" fillId="0" borderId="46" xfId="0" applyNumberFormat="1" applyFont="1" applyBorder="1" applyAlignment="1">
      <alignment horizontal="left" vertical="center"/>
    </xf>
    <xf numFmtId="14" fontId="10" fillId="0" borderId="53" xfId="0" applyNumberFormat="1" applyFont="1" applyBorder="1" applyAlignment="1">
      <alignment horizontal="left" vertical="center"/>
    </xf>
    <xf numFmtId="14" fontId="72" fillId="0" borderId="46" xfId="0" applyNumberFormat="1" applyFont="1" applyBorder="1" applyAlignment="1">
      <alignment horizontal="left" vertical="center"/>
    </xf>
    <xf numFmtId="14" fontId="72" fillId="0" borderId="72" xfId="0" applyNumberFormat="1" applyFont="1" applyBorder="1" applyAlignment="1">
      <alignment horizontal="left" vertical="center"/>
    </xf>
    <xf numFmtId="14" fontId="10" fillId="0" borderId="16" xfId="0" applyNumberFormat="1" applyFont="1" applyFill="1" applyBorder="1" applyAlignment="1">
      <alignment horizontal="right" vertical="center"/>
    </xf>
    <xf numFmtId="14" fontId="10" fillId="0" borderId="14" xfId="0" applyNumberFormat="1" applyFont="1" applyFill="1" applyBorder="1" applyAlignment="1">
      <alignment horizontal="right" vertical="center"/>
    </xf>
    <xf numFmtId="14" fontId="10" fillId="0" borderId="72" xfId="0" applyNumberFormat="1" applyFont="1" applyBorder="1" applyAlignment="1">
      <alignment horizontal="left" vertical="center"/>
    </xf>
    <xf numFmtId="14" fontId="10" fillId="0" borderId="48" xfId="0" applyNumberFormat="1" applyFont="1" applyFill="1" applyBorder="1" applyAlignment="1">
      <alignment horizontal="right" vertical="center"/>
    </xf>
    <xf numFmtId="14" fontId="72" fillId="0" borderId="53" xfId="0" applyNumberFormat="1" applyFont="1" applyBorder="1" applyAlignment="1">
      <alignment horizontal="left" vertical="center"/>
    </xf>
    <xf numFmtId="14" fontId="72" fillId="0" borderId="16" xfId="0" applyNumberFormat="1" applyFont="1" applyFill="1" applyBorder="1" applyAlignment="1">
      <alignment horizontal="right" vertical="center"/>
    </xf>
    <xf numFmtId="14" fontId="72" fillId="0" borderId="14" xfId="0" applyNumberFormat="1" applyFont="1" applyFill="1" applyBorder="1" applyAlignment="1">
      <alignment horizontal="right" vertical="center"/>
    </xf>
    <xf numFmtId="14" fontId="10" fillId="0" borderId="19" xfId="0" applyNumberFormat="1" applyFont="1" applyBorder="1" applyAlignment="1">
      <alignment horizontal="left" vertical="center"/>
    </xf>
    <xf numFmtId="14" fontId="10" fillId="0" borderId="19" xfId="0" applyNumberFormat="1" applyFont="1" applyBorder="1" applyAlignment="1">
      <alignment horizontal="right" vertical="center"/>
    </xf>
    <xf numFmtId="14" fontId="10" fillId="0" borderId="10" xfId="0" applyNumberFormat="1" applyFont="1" applyFill="1" applyBorder="1" applyAlignment="1">
      <alignment horizontal="right" vertical="center"/>
    </xf>
    <xf numFmtId="193" fontId="9" fillId="35" borderId="70" xfId="0" applyNumberFormat="1" applyFont="1" applyFill="1" applyBorder="1" applyAlignment="1">
      <alignment horizontal="center" vertical="center" textRotation="90"/>
    </xf>
    <xf numFmtId="193" fontId="9" fillId="35" borderId="71" xfId="0" applyNumberFormat="1" applyFont="1" applyFill="1" applyBorder="1" applyAlignment="1">
      <alignment horizontal="center" vertical="center" textRotation="90"/>
    </xf>
    <xf numFmtId="193" fontId="9" fillId="35" borderId="41" xfId="0" applyNumberFormat="1" applyFont="1" applyFill="1" applyBorder="1" applyAlignment="1">
      <alignment horizontal="center" vertical="center" textRotation="90"/>
    </xf>
    <xf numFmtId="190" fontId="9" fillId="39" borderId="53" xfId="0" applyNumberFormat="1" applyFont="1" applyFill="1" applyBorder="1" applyAlignment="1">
      <alignment horizontal="center" vertical="center" textRotation="90"/>
    </xf>
    <xf numFmtId="190" fontId="9" fillId="39" borderId="28" xfId="0" applyNumberFormat="1" applyFont="1" applyFill="1" applyBorder="1" applyAlignment="1">
      <alignment horizontal="center" vertical="center" textRotation="90"/>
    </xf>
    <xf numFmtId="190" fontId="9" fillId="39" borderId="46" xfId="0" applyNumberFormat="1" applyFont="1" applyFill="1" applyBorder="1" applyAlignment="1">
      <alignment horizontal="center" vertical="center" textRotation="90"/>
    </xf>
    <xf numFmtId="190" fontId="9" fillId="39" borderId="59" xfId="0" applyNumberFormat="1" applyFont="1" applyFill="1" applyBorder="1" applyAlignment="1">
      <alignment horizontal="center" vertical="center" textRotation="90"/>
    </xf>
    <xf numFmtId="190" fontId="9" fillId="39" borderId="50" xfId="0" applyNumberFormat="1" applyFont="1" applyFill="1" applyBorder="1" applyAlignment="1">
      <alignment horizontal="center" vertical="center" textRotation="90"/>
    </xf>
    <xf numFmtId="190" fontId="9" fillId="39" borderId="65" xfId="0" applyNumberFormat="1" applyFont="1" applyFill="1" applyBorder="1" applyAlignment="1">
      <alignment horizontal="center" vertical="center" textRotation="90"/>
    </xf>
    <xf numFmtId="190" fontId="9" fillId="39" borderId="27" xfId="0" applyNumberFormat="1" applyFont="1" applyFill="1" applyBorder="1" applyAlignment="1">
      <alignment horizontal="center" vertical="center" textRotation="90"/>
    </xf>
    <xf numFmtId="190" fontId="9" fillId="39" borderId="29" xfId="0" applyNumberFormat="1" applyFont="1" applyFill="1" applyBorder="1" applyAlignment="1">
      <alignment horizontal="center" vertical="center" textRotation="90"/>
    </xf>
    <xf numFmtId="190" fontId="9" fillId="39" borderId="51" xfId="0" applyNumberFormat="1" applyFont="1" applyFill="1" applyBorder="1" applyAlignment="1">
      <alignment horizontal="center" vertical="center" textRotation="90"/>
    </xf>
    <xf numFmtId="190" fontId="9" fillId="39" borderId="49" xfId="0" applyNumberFormat="1" applyFont="1" applyFill="1" applyBorder="1" applyAlignment="1">
      <alignment horizontal="center" vertical="center" textRotation="90"/>
    </xf>
    <xf numFmtId="190" fontId="9" fillId="39" borderId="68" xfId="0" applyNumberFormat="1" applyFont="1" applyFill="1" applyBorder="1" applyAlignment="1">
      <alignment horizontal="center" vertical="center" textRotation="90"/>
    </xf>
    <xf numFmtId="193" fontId="9" fillId="35" borderId="57" xfId="0" applyNumberFormat="1" applyFont="1" applyFill="1" applyBorder="1" applyAlignment="1">
      <alignment horizontal="center" vertical="center" textRotation="90"/>
    </xf>
    <xf numFmtId="14" fontId="72" fillId="0" borderId="16" xfId="0" applyNumberFormat="1" applyFont="1" applyBorder="1" applyAlignment="1">
      <alignment horizontal="left" vertical="center" wrapText="1"/>
    </xf>
    <xf numFmtId="14" fontId="72" fillId="0" borderId="25" xfId="0" applyNumberFormat="1" applyFont="1" applyBorder="1" applyAlignment="1">
      <alignment horizontal="left" vertical="center" wrapText="1"/>
    </xf>
    <xf numFmtId="14" fontId="72" fillId="0" borderId="14" xfId="0" applyNumberFormat="1" applyFont="1" applyBorder="1" applyAlignment="1">
      <alignment horizontal="left" vertical="center" wrapText="1"/>
    </xf>
    <xf numFmtId="14" fontId="72" fillId="0" borderId="25" xfId="0" applyNumberFormat="1" applyFont="1" applyFill="1" applyBorder="1" applyAlignment="1">
      <alignment horizontal="right" vertical="center"/>
    </xf>
    <xf numFmtId="14" fontId="72" fillId="0" borderId="10" xfId="0" applyNumberFormat="1" applyFont="1" applyFill="1" applyBorder="1" applyAlignment="1">
      <alignment horizontal="right" vertical="center"/>
    </xf>
    <xf numFmtId="14" fontId="72" fillId="0" borderId="19" xfId="0" applyNumberFormat="1" applyFont="1" applyFill="1" applyBorder="1" applyAlignment="1">
      <alignment horizontal="right" vertical="center"/>
    </xf>
    <xf numFmtId="14" fontId="10" fillId="0" borderId="16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9" fillId="39" borderId="59" xfId="0" applyFont="1" applyFill="1" applyBorder="1" applyAlignment="1">
      <alignment horizontal="center" vertical="center" textRotation="90"/>
    </xf>
    <xf numFmtId="0" fontId="9" fillId="39" borderId="50" xfId="0" applyFont="1" applyFill="1" applyBorder="1" applyAlignment="1">
      <alignment horizontal="center" vertical="center" textRotation="90"/>
    </xf>
    <xf numFmtId="0" fontId="9" fillId="39" borderId="65" xfId="0" applyFont="1" applyFill="1" applyBorder="1" applyAlignment="1">
      <alignment horizontal="center" vertical="center" textRotation="90"/>
    </xf>
    <xf numFmtId="0" fontId="9" fillId="39" borderId="49" xfId="0" applyFont="1" applyFill="1" applyBorder="1" applyAlignment="1">
      <alignment horizontal="center" vertical="center" textRotation="90"/>
    </xf>
    <xf numFmtId="0" fontId="9" fillId="39" borderId="51" xfId="0" applyFont="1" applyFill="1" applyBorder="1" applyAlignment="1">
      <alignment horizontal="center" vertical="center" textRotation="90"/>
    </xf>
    <xf numFmtId="14" fontId="9" fillId="33" borderId="67" xfId="0" applyNumberFormat="1" applyFont="1" applyFill="1" applyBorder="1" applyAlignment="1">
      <alignment horizontal="right" vertical="top"/>
    </xf>
    <xf numFmtId="14" fontId="9" fillId="33" borderId="37" xfId="0" applyNumberFormat="1" applyFont="1" applyFill="1" applyBorder="1" applyAlignment="1">
      <alignment horizontal="right" vertical="top"/>
    </xf>
    <xf numFmtId="14" fontId="9" fillId="33" borderId="33" xfId="0" applyNumberFormat="1" applyFont="1" applyFill="1" applyBorder="1" applyAlignment="1">
      <alignment horizontal="right" vertical="top"/>
    </xf>
    <xf numFmtId="1" fontId="9" fillId="36" borderId="84" xfId="0" applyNumberFormat="1" applyFont="1" applyFill="1" applyBorder="1" applyAlignment="1">
      <alignment horizontal="right" vertical="center" textRotation="90"/>
    </xf>
    <xf numFmtId="1" fontId="9" fillId="36" borderId="56" xfId="0" applyNumberFormat="1" applyFont="1" applyFill="1" applyBorder="1" applyAlignment="1">
      <alignment horizontal="right" vertical="center" textRotation="90"/>
    </xf>
    <xf numFmtId="14" fontId="10" fillId="0" borderId="16" xfId="0" applyNumberFormat="1" applyFont="1" applyFill="1" applyBorder="1" applyAlignment="1">
      <alignment horizontal="center" vertical="center"/>
    </xf>
    <xf numFmtId="14" fontId="10" fillId="0" borderId="25" xfId="0" applyNumberFormat="1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14" fontId="10" fillId="0" borderId="25" xfId="0" applyNumberFormat="1" applyFont="1" applyBorder="1" applyAlignment="1">
      <alignment horizontal="center" vertical="center"/>
    </xf>
    <xf numFmtId="186" fontId="1" fillId="24" borderId="78" xfId="0" applyNumberFormat="1" applyFont="1" applyFill="1" applyBorder="1" applyAlignment="1">
      <alignment horizontal="center" vertical="center" textRotation="90"/>
    </xf>
    <xf numFmtId="186" fontId="1" fillId="24" borderId="73" xfId="0" applyNumberFormat="1" applyFont="1" applyFill="1" applyBorder="1" applyAlignment="1">
      <alignment horizontal="center" vertical="center" textRotation="90"/>
    </xf>
    <xf numFmtId="186" fontId="1" fillId="24" borderId="81" xfId="0" applyNumberFormat="1" applyFont="1" applyFill="1" applyBorder="1" applyAlignment="1">
      <alignment horizontal="center" vertical="center" textRotation="90"/>
    </xf>
    <xf numFmtId="183" fontId="1" fillId="24" borderId="70" xfId="0" applyNumberFormat="1" applyFont="1" applyFill="1" applyBorder="1" applyAlignment="1">
      <alignment horizontal="center" vertical="center" textRotation="90"/>
    </xf>
    <xf numFmtId="183" fontId="1" fillId="24" borderId="71" xfId="0" applyNumberFormat="1" applyFont="1" applyFill="1" applyBorder="1" applyAlignment="1">
      <alignment horizontal="center" vertical="center" textRotation="90"/>
    </xf>
    <xf numFmtId="183" fontId="1" fillId="24" borderId="41" xfId="0" applyNumberFormat="1" applyFont="1" applyFill="1" applyBorder="1" applyAlignment="1">
      <alignment horizontal="center" vertical="center" textRotation="90"/>
    </xf>
    <xf numFmtId="190" fontId="1" fillId="24" borderId="70" xfId="0" applyNumberFormat="1" applyFont="1" applyFill="1" applyBorder="1" applyAlignment="1">
      <alignment horizontal="center" vertical="center" textRotation="90"/>
    </xf>
    <xf numFmtId="190" fontId="1" fillId="24" borderId="71" xfId="0" applyNumberFormat="1" applyFont="1" applyFill="1" applyBorder="1" applyAlignment="1">
      <alignment horizontal="center" vertical="center" textRotation="90"/>
    </xf>
    <xf numFmtId="190" fontId="1" fillId="24" borderId="41" xfId="0" applyNumberFormat="1" applyFont="1" applyFill="1" applyBorder="1" applyAlignment="1">
      <alignment horizontal="center" vertical="center" textRotation="90"/>
    </xf>
    <xf numFmtId="183" fontId="9" fillId="39" borderId="71" xfId="0" applyNumberFormat="1" applyFont="1" applyFill="1" applyBorder="1" applyAlignment="1">
      <alignment horizontal="center" vertical="center" textRotation="90"/>
    </xf>
    <xf numFmtId="195" fontId="9" fillId="35" borderId="70" xfId="0" applyNumberFormat="1" applyFont="1" applyFill="1" applyBorder="1" applyAlignment="1">
      <alignment horizontal="center" vertical="center" textRotation="90"/>
    </xf>
    <xf numFmtId="195" fontId="9" fillId="35" borderId="71" xfId="0" applyNumberFormat="1" applyFont="1" applyFill="1" applyBorder="1" applyAlignment="1">
      <alignment horizontal="center" vertical="center" textRotation="90"/>
    </xf>
    <xf numFmtId="195" fontId="9" fillId="35" borderId="41" xfId="0" applyNumberFormat="1" applyFont="1" applyFill="1" applyBorder="1" applyAlignment="1">
      <alignment horizontal="center" vertical="center" textRotation="90"/>
    </xf>
    <xf numFmtId="14" fontId="9" fillId="33" borderId="36" xfId="0" applyNumberFormat="1" applyFont="1" applyFill="1" applyBorder="1" applyAlignment="1">
      <alignment horizontal="right" vertical="top"/>
    </xf>
    <xf numFmtId="190" fontId="1" fillId="24" borderId="47" xfId="0" applyNumberFormat="1" applyFont="1" applyFill="1" applyBorder="1" applyAlignment="1">
      <alignment horizontal="center" vertical="center" textRotation="90"/>
    </xf>
    <xf numFmtId="190" fontId="1" fillId="24" borderId="26" xfId="0" applyNumberFormat="1" applyFont="1" applyFill="1" applyBorder="1" applyAlignment="1">
      <alignment horizontal="center" vertical="center" textRotation="90"/>
    </xf>
    <xf numFmtId="186" fontId="1" fillId="24" borderId="47" xfId="0" applyNumberFormat="1" applyFont="1" applyFill="1" applyBorder="1" applyAlignment="1">
      <alignment horizontal="center" vertical="center" textRotation="90"/>
    </xf>
    <xf numFmtId="186" fontId="1" fillId="24" borderId="26" xfId="0" applyNumberFormat="1" applyFont="1" applyFill="1" applyBorder="1" applyAlignment="1">
      <alignment horizontal="center" vertical="center" textRotation="90"/>
    </xf>
    <xf numFmtId="186" fontId="1" fillId="24" borderId="85" xfId="0" applyNumberFormat="1" applyFont="1" applyFill="1" applyBorder="1" applyAlignment="1">
      <alignment horizontal="center" vertical="center" textRotation="90"/>
    </xf>
    <xf numFmtId="183" fontId="1" fillId="24" borderId="47" xfId="0" applyNumberFormat="1" applyFont="1" applyFill="1" applyBorder="1" applyAlignment="1">
      <alignment horizontal="center" vertical="center" textRotation="90"/>
    </xf>
    <xf numFmtId="183" fontId="1" fillId="24" borderId="26" xfId="0" applyNumberFormat="1" applyFont="1" applyFill="1" applyBorder="1" applyAlignment="1">
      <alignment horizontal="center" vertical="center" textRotation="90"/>
    </xf>
    <xf numFmtId="183" fontId="9" fillId="39" borderId="70" xfId="0" applyNumberFormat="1" applyFont="1" applyFill="1" applyBorder="1" applyAlignment="1">
      <alignment horizontal="center" vertical="center" textRotation="90"/>
    </xf>
    <xf numFmtId="183" fontId="9" fillId="39" borderId="41" xfId="0" applyNumberFormat="1" applyFont="1" applyFill="1" applyBorder="1" applyAlignment="1">
      <alignment horizontal="center" vertical="center" textRotation="90"/>
    </xf>
    <xf numFmtId="190" fontId="9" fillId="39" borderId="74" xfId="0" applyNumberFormat="1" applyFont="1" applyFill="1" applyBorder="1" applyAlignment="1">
      <alignment horizontal="center" vertical="center" textRotation="90"/>
    </xf>
    <xf numFmtId="190" fontId="9" fillId="39" borderId="63" xfId="0" applyNumberFormat="1" applyFont="1" applyFill="1" applyBorder="1" applyAlignment="1">
      <alignment horizontal="center" vertical="center" textRotation="90"/>
    </xf>
    <xf numFmtId="186" fontId="1" fillId="24" borderId="47" xfId="0" applyNumberFormat="1" applyFont="1" applyFill="1" applyBorder="1" applyAlignment="1">
      <alignment vertical="center" textRotation="90"/>
    </xf>
    <xf numFmtId="186" fontId="1" fillId="24" borderId="26" xfId="0" applyNumberFormat="1" applyFont="1" applyFill="1" applyBorder="1" applyAlignment="1">
      <alignment vertical="center" textRotation="90"/>
    </xf>
    <xf numFmtId="190" fontId="1" fillId="24" borderId="85" xfId="0" applyNumberFormat="1" applyFont="1" applyFill="1" applyBorder="1" applyAlignment="1">
      <alignment horizontal="center" vertical="center" textRotation="90"/>
    </xf>
    <xf numFmtId="186" fontId="1" fillId="24" borderId="70" xfId="0" applyNumberFormat="1" applyFont="1" applyFill="1" applyBorder="1" applyAlignment="1">
      <alignment vertical="center" textRotation="90"/>
    </xf>
    <xf numFmtId="186" fontId="1" fillId="24" borderId="71" xfId="0" applyNumberFormat="1" applyFont="1" applyFill="1" applyBorder="1" applyAlignment="1">
      <alignment vertical="center" textRotation="90"/>
    </xf>
    <xf numFmtId="186" fontId="1" fillId="24" borderId="41" xfId="0" applyNumberFormat="1" applyFont="1" applyFill="1" applyBorder="1" applyAlignment="1">
      <alignment vertical="center" textRotation="90"/>
    </xf>
    <xf numFmtId="183" fontId="1" fillId="24" borderId="85" xfId="0" applyNumberFormat="1" applyFont="1" applyFill="1" applyBorder="1" applyAlignment="1">
      <alignment horizontal="center" vertical="center" textRotation="90"/>
    </xf>
    <xf numFmtId="190" fontId="9" fillId="39" borderId="57" xfId="0" applyNumberFormat="1" applyFont="1" applyFill="1" applyBorder="1" applyAlignment="1">
      <alignment horizontal="center" vertical="center" textRotation="90"/>
    </xf>
    <xf numFmtId="183" fontId="9" fillId="39" borderId="63" xfId="0" applyNumberFormat="1" applyFont="1" applyFill="1" applyBorder="1" applyAlignment="1">
      <alignment horizontal="center" vertical="center" textRotation="90"/>
    </xf>
    <xf numFmtId="183" fontId="9" fillId="39" borderId="74" xfId="0" applyNumberFormat="1" applyFont="1" applyFill="1" applyBorder="1" applyAlignment="1">
      <alignment horizontal="center" vertical="center" textRotation="90"/>
    </xf>
    <xf numFmtId="183" fontId="9" fillId="39" borderId="57" xfId="0" applyNumberFormat="1" applyFont="1" applyFill="1" applyBorder="1" applyAlignment="1">
      <alignment horizontal="center" vertical="center" textRotation="90"/>
    </xf>
    <xf numFmtId="14" fontId="10" fillId="0" borderId="25" xfId="0" applyNumberFormat="1" applyFont="1" applyFill="1" applyBorder="1" applyAlignment="1">
      <alignment horizontal="right" vertical="center"/>
    </xf>
    <xf numFmtId="14" fontId="10" fillId="0" borderId="16" xfId="0" applyNumberFormat="1" applyFont="1" applyFill="1" applyBorder="1" applyAlignment="1">
      <alignment vertical="center"/>
    </xf>
    <xf numFmtId="14" fontId="10" fillId="0" borderId="14" xfId="0" applyNumberFormat="1" applyFont="1" applyFill="1" applyBorder="1" applyAlignment="1">
      <alignment vertical="center"/>
    </xf>
    <xf numFmtId="14" fontId="10" fillId="0" borderId="23" xfId="0" applyNumberFormat="1" applyFont="1" applyBorder="1" applyAlignment="1">
      <alignment horizontal="center" vertical="center"/>
    </xf>
    <xf numFmtId="14" fontId="10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453"/>
  <sheetViews>
    <sheetView zoomScale="85" zoomScaleNormal="85" zoomScaleSheetLayoutView="100" zoomScalePageLayoutView="0" workbookViewId="0" topLeftCell="A418">
      <selection activeCell="I231" sqref="I231"/>
    </sheetView>
  </sheetViews>
  <sheetFormatPr defaultColWidth="9.00390625" defaultRowHeight="12.75"/>
  <cols>
    <col min="1" max="1" width="3.75390625" style="98" customWidth="1"/>
    <col min="2" max="2" width="3.75390625" style="99" customWidth="1"/>
    <col min="3" max="4" width="3.125" style="1" customWidth="1"/>
    <col min="5" max="5" width="9.625" style="17" customWidth="1"/>
    <col min="6" max="6" width="9.875" style="17" customWidth="1"/>
    <col min="7" max="7" width="4.875" style="11" customWidth="1"/>
    <col min="8" max="8" width="6.00390625" style="7" customWidth="1"/>
    <col min="9" max="9" width="130.875" style="12" customWidth="1"/>
    <col min="10" max="10" width="6.125" style="2" customWidth="1"/>
    <col min="11" max="11" width="8.75390625" style="2" bestFit="1" customWidth="1"/>
    <col min="12" max="12" width="9.25390625" style="2" customWidth="1"/>
    <col min="13" max="13" width="6.25390625" style="2" customWidth="1"/>
    <col min="14" max="14" width="4.375" style="7" customWidth="1"/>
    <col min="15" max="15" width="5.25390625" style="11" customWidth="1"/>
    <col min="16" max="16" width="8.875" style="8" customWidth="1"/>
    <col min="17" max="16384" width="9.125" style="2" customWidth="1"/>
  </cols>
  <sheetData>
    <row r="1" spans="1:16" ht="13.5" thickBot="1">
      <c r="A1" s="651" t="s">
        <v>329</v>
      </c>
      <c r="B1" s="651"/>
      <c r="C1" s="651"/>
      <c r="D1" s="651"/>
      <c r="E1" s="651"/>
      <c r="F1" s="651"/>
      <c r="G1" s="651"/>
      <c r="H1" s="651"/>
      <c r="I1" s="652"/>
      <c r="J1" s="18"/>
      <c r="K1" s="1"/>
      <c r="L1" s="1"/>
      <c r="M1" s="1"/>
      <c r="N1" s="1"/>
      <c r="O1" s="1"/>
      <c r="P1" s="1"/>
    </row>
    <row r="2" spans="1:16" ht="13.5" thickBot="1">
      <c r="A2" s="107" t="s">
        <v>449</v>
      </c>
      <c r="B2" s="108" t="s">
        <v>449</v>
      </c>
      <c r="C2" s="19" t="s">
        <v>918</v>
      </c>
      <c r="D2" s="85" t="s">
        <v>918</v>
      </c>
      <c r="E2" s="23" t="s">
        <v>914</v>
      </c>
      <c r="F2" s="23" t="s">
        <v>913</v>
      </c>
      <c r="G2" s="20" t="s">
        <v>915</v>
      </c>
      <c r="H2" s="20" t="s">
        <v>916</v>
      </c>
      <c r="I2" s="57" t="s">
        <v>917</v>
      </c>
      <c r="J2" s="21"/>
      <c r="K2" s="3"/>
      <c r="L2" s="3"/>
      <c r="M2" s="3"/>
      <c r="N2" s="3"/>
      <c r="O2" s="3"/>
      <c r="P2" s="4"/>
    </row>
    <row r="3" spans="1:17" ht="13.5" thickBot="1">
      <c r="A3" s="95"/>
      <c r="B3" s="96"/>
      <c r="C3" s="640" t="s">
        <v>873</v>
      </c>
      <c r="D3" s="620">
        <f>SUM(H4:H9)</f>
        <v>46</v>
      </c>
      <c r="E3" s="92" t="s">
        <v>866</v>
      </c>
      <c r="F3" s="55">
        <v>39447</v>
      </c>
      <c r="G3" s="86" t="s">
        <v>910</v>
      </c>
      <c r="H3" s="109">
        <v>12</v>
      </c>
      <c r="I3" s="56" t="s">
        <v>930</v>
      </c>
      <c r="J3" s="24"/>
      <c r="K3" s="9"/>
      <c r="L3" s="9"/>
      <c r="M3" s="10"/>
      <c r="Q3" s="10"/>
    </row>
    <row r="4" spans="1:13" ht="12.75">
      <c r="A4" s="661">
        <v>39448</v>
      </c>
      <c r="B4" s="628">
        <f>SUM(H4:H40)</f>
        <v>382</v>
      </c>
      <c r="C4" s="637"/>
      <c r="D4" s="622"/>
      <c r="E4" s="88" t="s">
        <v>872</v>
      </c>
      <c r="F4" s="5">
        <v>39448</v>
      </c>
      <c r="G4" s="6" t="s">
        <v>911</v>
      </c>
      <c r="H4" s="110">
        <v>9</v>
      </c>
      <c r="I4" s="30" t="s">
        <v>949</v>
      </c>
      <c r="J4" s="24"/>
      <c r="K4" s="9"/>
      <c r="L4" s="9"/>
      <c r="M4" s="10"/>
    </row>
    <row r="5" spans="1:13" ht="12.75">
      <c r="A5" s="662"/>
      <c r="B5" s="629"/>
      <c r="C5" s="637"/>
      <c r="D5" s="622"/>
      <c r="E5" s="88" t="s">
        <v>867</v>
      </c>
      <c r="F5" s="5">
        <v>39449</v>
      </c>
      <c r="G5" s="6" t="s">
        <v>910</v>
      </c>
      <c r="H5" s="110">
        <v>12</v>
      </c>
      <c r="I5" s="31" t="s">
        <v>951</v>
      </c>
      <c r="J5" s="24"/>
      <c r="K5" s="9"/>
      <c r="L5" s="9"/>
      <c r="M5" s="10"/>
    </row>
    <row r="6" spans="1:16" ht="12.75">
      <c r="A6" s="662"/>
      <c r="B6" s="629"/>
      <c r="C6" s="637"/>
      <c r="D6" s="622"/>
      <c r="E6" s="88" t="s">
        <v>868</v>
      </c>
      <c r="F6" s="5">
        <v>39450</v>
      </c>
      <c r="G6" s="6"/>
      <c r="H6" s="110"/>
      <c r="I6" s="31" t="s">
        <v>919</v>
      </c>
      <c r="J6" s="24"/>
      <c r="K6" s="9"/>
      <c r="L6" s="9"/>
      <c r="M6" s="10"/>
      <c r="P6" s="12"/>
    </row>
    <row r="7" spans="1:16" ht="12.75">
      <c r="A7" s="662"/>
      <c r="B7" s="629"/>
      <c r="C7" s="637"/>
      <c r="D7" s="622"/>
      <c r="E7" s="88" t="s">
        <v>869</v>
      </c>
      <c r="F7" s="5">
        <v>39451</v>
      </c>
      <c r="G7" s="6" t="s">
        <v>924</v>
      </c>
      <c r="H7" s="110">
        <v>13</v>
      </c>
      <c r="I7" s="31" t="s">
        <v>952</v>
      </c>
      <c r="J7" s="24"/>
      <c r="K7" s="9"/>
      <c r="L7" s="9"/>
      <c r="M7" s="10"/>
      <c r="P7" s="12"/>
    </row>
    <row r="8" spans="1:13" ht="12.75">
      <c r="A8" s="662"/>
      <c r="B8" s="629"/>
      <c r="C8" s="637"/>
      <c r="D8" s="622"/>
      <c r="E8" s="88" t="s">
        <v>870</v>
      </c>
      <c r="F8" s="5">
        <v>39452</v>
      </c>
      <c r="G8" s="6" t="s">
        <v>910</v>
      </c>
      <c r="H8" s="110">
        <v>12</v>
      </c>
      <c r="I8" s="31" t="s">
        <v>950</v>
      </c>
      <c r="J8" s="24"/>
      <c r="K8" s="9"/>
      <c r="L8" s="9"/>
      <c r="M8" s="10"/>
    </row>
    <row r="9" spans="1:16" ht="13.5" thickBot="1">
      <c r="A9" s="662"/>
      <c r="B9" s="629"/>
      <c r="C9" s="639"/>
      <c r="D9" s="623"/>
      <c r="E9" s="91" t="s">
        <v>871</v>
      </c>
      <c r="F9" s="32">
        <v>39453</v>
      </c>
      <c r="G9" s="33"/>
      <c r="H9" s="111"/>
      <c r="I9" s="35" t="s">
        <v>920</v>
      </c>
      <c r="J9" s="24"/>
      <c r="K9" s="9"/>
      <c r="L9" s="9"/>
      <c r="M9" s="10"/>
      <c r="P9" s="12"/>
    </row>
    <row r="10" spans="1:13" ht="12.75">
      <c r="A10" s="662"/>
      <c r="B10" s="629"/>
      <c r="C10" s="642" t="s">
        <v>874</v>
      </c>
      <c r="D10" s="620">
        <f>SUM(H11:H16)</f>
        <v>61</v>
      </c>
      <c r="E10" s="87" t="s">
        <v>866</v>
      </c>
      <c r="F10" s="25">
        <v>39454</v>
      </c>
      <c r="G10" s="27" t="s">
        <v>911</v>
      </c>
      <c r="H10" s="112">
        <v>11</v>
      </c>
      <c r="I10" s="36" t="s">
        <v>962</v>
      </c>
      <c r="J10" s="24"/>
      <c r="K10" s="9"/>
      <c r="L10" s="9"/>
      <c r="M10" s="10"/>
    </row>
    <row r="11" spans="1:13" ht="12.75">
      <c r="A11" s="662"/>
      <c r="B11" s="629"/>
      <c r="C11" s="637"/>
      <c r="D11" s="622"/>
      <c r="E11" s="88" t="s">
        <v>872</v>
      </c>
      <c r="F11" s="5">
        <v>39455</v>
      </c>
      <c r="G11" s="6" t="s">
        <v>910</v>
      </c>
      <c r="H11" s="110">
        <v>12</v>
      </c>
      <c r="I11" s="31" t="s">
        <v>963</v>
      </c>
      <c r="J11" s="24"/>
      <c r="K11" s="9"/>
      <c r="L11" s="9"/>
      <c r="M11" s="10"/>
    </row>
    <row r="12" spans="1:16" ht="12.75">
      <c r="A12" s="662"/>
      <c r="B12" s="629"/>
      <c r="C12" s="637"/>
      <c r="D12" s="622"/>
      <c r="E12" s="88" t="s">
        <v>867</v>
      </c>
      <c r="F12" s="5">
        <v>39456</v>
      </c>
      <c r="G12" s="6" t="s">
        <v>924</v>
      </c>
      <c r="H12" s="110">
        <v>13</v>
      </c>
      <c r="I12" s="31" t="s">
        <v>964</v>
      </c>
      <c r="J12" s="24"/>
      <c r="K12" s="9"/>
      <c r="L12" s="9"/>
      <c r="M12" s="10"/>
      <c r="P12" s="13"/>
    </row>
    <row r="13" spans="1:16" ht="12.75">
      <c r="A13" s="662"/>
      <c r="B13" s="629"/>
      <c r="C13" s="637"/>
      <c r="D13" s="622"/>
      <c r="E13" s="88" t="s">
        <v>868</v>
      </c>
      <c r="F13" s="5">
        <v>39457</v>
      </c>
      <c r="G13" s="6"/>
      <c r="H13" s="110"/>
      <c r="I13" s="37" t="s">
        <v>921</v>
      </c>
      <c r="J13" s="24"/>
      <c r="K13" s="9"/>
      <c r="L13" s="9"/>
      <c r="M13" s="10"/>
      <c r="P13" s="12"/>
    </row>
    <row r="14" spans="1:13" ht="12.75">
      <c r="A14" s="662"/>
      <c r="B14" s="629"/>
      <c r="C14" s="637"/>
      <c r="D14" s="622"/>
      <c r="E14" s="88" t="s">
        <v>869</v>
      </c>
      <c r="F14" s="5">
        <v>39458</v>
      </c>
      <c r="G14" s="6" t="s">
        <v>924</v>
      </c>
      <c r="H14" s="110">
        <v>12</v>
      </c>
      <c r="I14" s="31" t="s">
        <v>965</v>
      </c>
      <c r="J14" s="24"/>
      <c r="K14" s="9"/>
      <c r="L14" s="9"/>
      <c r="M14" s="10"/>
    </row>
    <row r="15" spans="1:16" ht="12.75">
      <c r="A15" s="662"/>
      <c r="B15" s="629"/>
      <c r="C15" s="637"/>
      <c r="D15" s="622"/>
      <c r="E15" s="88" t="s">
        <v>870</v>
      </c>
      <c r="F15" s="5">
        <v>39459</v>
      </c>
      <c r="G15" s="6" t="s">
        <v>910</v>
      </c>
      <c r="H15" s="110">
        <v>12</v>
      </c>
      <c r="I15" s="31" t="s">
        <v>966</v>
      </c>
      <c r="J15" s="24"/>
      <c r="K15" s="9"/>
      <c r="L15" s="9"/>
      <c r="M15" s="10"/>
      <c r="P15" s="13"/>
    </row>
    <row r="16" spans="1:13" ht="13.5" thickBot="1">
      <c r="A16" s="662"/>
      <c r="B16" s="629"/>
      <c r="C16" s="639"/>
      <c r="D16" s="623"/>
      <c r="E16" s="91" t="s">
        <v>871</v>
      </c>
      <c r="F16" s="32">
        <v>39460</v>
      </c>
      <c r="G16" s="33" t="s">
        <v>910</v>
      </c>
      <c r="H16" s="111">
        <v>12</v>
      </c>
      <c r="I16" s="38" t="s">
        <v>967</v>
      </c>
      <c r="J16" s="24"/>
      <c r="K16" s="9"/>
      <c r="L16" s="9"/>
      <c r="M16" s="10"/>
    </row>
    <row r="17" spans="1:16" ht="12.75">
      <c r="A17" s="662"/>
      <c r="B17" s="629"/>
      <c r="C17" s="653" t="s">
        <v>875</v>
      </c>
      <c r="D17" s="656">
        <f>SUM(H17:H25)</f>
        <v>86</v>
      </c>
      <c r="E17" s="87" t="s">
        <v>866</v>
      </c>
      <c r="F17" s="25">
        <v>39461</v>
      </c>
      <c r="G17" s="27" t="s">
        <v>911</v>
      </c>
      <c r="H17" s="112">
        <v>11</v>
      </c>
      <c r="I17" s="36" t="s">
        <v>968</v>
      </c>
      <c r="J17" s="24"/>
      <c r="K17" s="9"/>
      <c r="L17" s="9"/>
      <c r="M17" s="10"/>
      <c r="P17" s="12"/>
    </row>
    <row r="18" spans="1:13" ht="12.75">
      <c r="A18" s="662"/>
      <c r="B18" s="629"/>
      <c r="C18" s="654"/>
      <c r="D18" s="659"/>
      <c r="E18" s="88" t="s">
        <v>872</v>
      </c>
      <c r="F18" s="5">
        <v>39462</v>
      </c>
      <c r="G18" s="6" t="s">
        <v>910</v>
      </c>
      <c r="H18" s="110">
        <v>12</v>
      </c>
      <c r="I18" s="31" t="s">
        <v>969</v>
      </c>
      <c r="J18" s="24"/>
      <c r="K18" s="9"/>
      <c r="L18" s="9"/>
      <c r="M18" s="10"/>
    </row>
    <row r="19" spans="1:13" ht="12.75">
      <c r="A19" s="662"/>
      <c r="B19" s="629"/>
      <c r="C19" s="654"/>
      <c r="D19" s="659"/>
      <c r="E19" s="88" t="s">
        <v>867</v>
      </c>
      <c r="F19" s="14">
        <v>39463</v>
      </c>
      <c r="G19" s="6" t="s">
        <v>918</v>
      </c>
      <c r="H19" s="110">
        <v>12</v>
      </c>
      <c r="I19" s="31" t="s">
        <v>970</v>
      </c>
      <c r="J19" s="24"/>
      <c r="K19" s="9"/>
      <c r="L19" s="9"/>
      <c r="M19" s="10"/>
    </row>
    <row r="20" spans="1:16" ht="12.75">
      <c r="A20" s="662"/>
      <c r="B20" s="629"/>
      <c r="C20" s="654"/>
      <c r="D20" s="659"/>
      <c r="E20" s="88" t="s">
        <v>868</v>
      </c>
      <c r="F20" s="14">
        <v>39464</v>
      </c>
      <c r="G20" s="6"/>
      <c r="H20" s="110"/>
      <c r="I20" s="37" t="s">
        <v>922</v>
      </c>
      <c r="J20" s="24"/>
      <c r="K20" s="9"/>
      <c r="L20" s="9"/>
      <c r="M20" s="10"/>
      <c r="P20" s="13"/>
    </row>
    <row r="21" spans="1:16" ht="12.75">
      <c r="A21" s="662"/>
      <c r="B21" s="629"/>
      <c r="C21" s="654"/>
      <c r="D21" s="659"/>
      <c r="E21" s="89" t="s">
        <v>869</v>
      </c>
      <c r="F21" s="14">
        <v>39465</v>
      </c>
      <c r="G21" s="6" t="s">
        <v>912</v>
      </c>
      <c r="H21" s="110">
        <v>13</v>
      </c>
      <c r="I21" s="31" t="s">
        <v>972</v>
      </c>
      <c r="J21" s="24"/>
      <c r="K21" s="9"/>
      <c r="L21" s="9"/>
      <c r="M21" s="10"/>
      <c r="P21" s="13"/>
    </row>
    <row r="22" spans="1:16" ht="12.75">
      <c r="A22" s="662"/>
      <c r="B22" s="629"/>
      <c r="C22" s="654"/>
      <c r="D22" s="659"/>
      <c r="E22" s="677" t="s">
        <v>870</v>
      </c>
      <c r="F22" s="627">
        <v>39466</v>
      </c>
      <c r="G22" s="6" t="s">
        <v>1108</v>
      </c>
      <c r="H22" s="110">
        <v>14</v>
      </c>
      <c r="I22" s="37" t="s">
        <v>1093</v>
      </c>
      <c r="J22" s="24"/>
      <c r="K22" s="9"/>
      <c r="L22" s="9"/>
      <c r="M22" s="10"/>
      <c r="P22" s="13"/>
    </row>
    <row r="23" spans="1:16" ht="12.75">
      <c r="A23" s="662"/>
      <c r="B23" s="629"/>
      <c r="C23" s="654"/>
      <c r="D23" s="659"/>
      <c r="E23" s="677"/>
      <c r="F23" s="627"/>
      <c r="G23" s="6" t="s">
        <v>1109</v>
      </c>
      <c r="H23" s="110">
        <v>12</v>
      </c>
      <c r="I23" s="37" t="s">
        <v>1092</v>
      </c>
      <c r="J23" s="24"/>
      <c r="K23" s="9"/>
      <c r="L23" s="9"/>
      <c r="M23" s="10"/>
      <c r="P23" s="13"/>
    </row>
    <row r="24" spans="1:13" ht="12.75">
      <c r="A24" s="662"/>
      <c r="B24" s="629"/>
      <c r="C24" s="654"/>
      <c r="D24" s="659"/>
      <c r="E24" s="677" t="s">
        <v>871</v>
      </c>
      <c r="F24" s="627">
        <v>39467</v>
      </c>
      <c r="G24" s="6" t="s">
        <v>1108</v>
      </c>
      <c r="H24" s="110">
        <v>12</v>
      </c>
      <c r="I24" s="37" t="s">
        <v>1095</v>
      </c>
      <c r="J24" s="24"/>
      <c r="K24" s="9"/>
      <c r="L24" s="9"/>
      <c r="M24" s="10"/>
    </row>
    <row r="25" spans="1:13" ht="13.5" thickBot="1">
      <c r="A25" s="662"/>
      <c r="B25" s="629"/>
      <c r="C25" s="655"/>
      <c r="D25" s="660"/>
      <c r="E25" s="678"/>
      <c r="F25" s="681"/>
      <c r="G25" s="33" t="s">
        <v>973</v>
      </c>
      <c r="H25" s="111"/>
      <c r="I25" s="35" t="s">
        <v>1094</v>
      </c>
      <c r="J25" s="24"/>
      <c r="K25" s="9"/>
      <c r="L25" s="9"/>
      <c r="M25" s="10"/>
    </row>
    <row r="26" spans="1:16" ht="12.75">
      <c r="A26" s="662"/>
      <c r="B26" s="629"/>
      <c r="C26" s="642" t="s">
        <v>876</v>
      </c>
      <c r="D26" s="620">
        <f>SUM(H26:H36)</f>
        <v>125</v>
      </c>
      <c r="E26" s="679" t="s">
        <v>866</v>
      </c>
      <c r="F26" s="665">
        <v>39468</v>
      </c>
      <c r="G26" s="27" t="s">
        <v>1110</v>
      </c>
      <c r="H26" s="112">
        <v>13</v>
      </c>
      <c r="I26" s="41" t="s">
        <v>1100</v>
      </c>
      <c r="J26" s="24"/>
      <c r="K26" s="9"/>
      <c r="L26" s="9"/>
      <c r="M26" s="10"/>
      <c r="P26" s="12"/>
    </row>
    <row r="27" spans="1:16" ht="12.75">
      <c r="A27" s="662"/>
      <c r="B27" s="629"/>
      <c r="C27" s="637"/>
      <c r="D27" s="622"/>
      <c r="E27" s="677"/>
      <c r="F27" s="627"/>
      <c r="G27" s="6" t="s">
        <v>1111</v>
      </c>
      <c r="H27" s="110">
        <v>9</v>
      </c>
      <c r="I27" s="37" t="s">
        <v>1099</v>
      </c>
      <c r="J27" s="24"/>
      <c r="K27" s="9"/>
      <c r="L27" s="9"/>
      <c r="M27" s="10"/>
      <c r="P27" s="12"/>
    </row>
    <row r="28" spans="1:13" ht="13.5" customHeight="1">
      <c r="A28" s="662"/>
      <c r="B28" s="629"/>
      <c r="C28" s="637"/>
      <c r="D28" s="622"/>
      <c r="E28" s="89" t="s">
        <v>872</v>
      </c>
      <c r="F28" s="14">
        <v>39469</v>
      </c>
      <c r="G28" s="6" t="s">
        <v>973</v>
      </c>
      <c r="H28" s="110"/>
      <c r="I28" s="37" t="s">
        <v>974</v>
      </c>
      <c r="J28" s="24"/>
      <c r="K28" s="9"/>
      <c r="L28" s="9"/>
      <c r="M28" s="10"/>
    </row>
    <row r="29" spans="1:16" ht="12.75">
      <c r="A29" s="662"/>
      <c r="B29" s="629"/>
      <c r="C29" s="637"/>
      <c r="D29" s="622"/>
      <c r="E29" s="677" t="s">
        <v>867</v>
      </c>
      <c r="F29" s="627">
        <v>39470</v>
      </c>
      <c r="G29" s="6" t="s">
        <v>1112</v>
      </c>
      <c r="H29" s="110">
        <v>17</v>
      </c>
      <c r="I29" s="37" t="s">
        <v>1102</v>
      </c>
      <c r="J29" s="24"/>
      <c r="K29" s="9"/>
      <c r="L29" s="9"/>
      <c r="M29" s="10"/>
      <c r="P29" s="13"/>
    </row>
    <row r="30" spans="1:16" ht="12.75">
      <c r="A30" s="662"/>
      <c r="B30" s="629"/>
      <c r="C30" s="637"/>
      <c r="D30" s="622"/>
      <c r="E30" s="677"/>
      <c r="F30" s="627"/>
      <c r="G30" s="6" t="s">
        <v>1111</v>
      </c>
      <c r="H30" s="110">
        <v>11</v>
      </c>
      <c r="I30" s="37" t="s">
        <v>1101</v>
      </c>
      <c r="J30" s="24"/>
      <c r="K30" s="9"/>
      <c r="L30" s="9"/>
      <c r="M30" s="10"/>
      <c r="P30" s="13"/>
    </row>
    <row r="31" spans="1:16" ht="12.75">
      <c r="A31" s="662"/>
      <c r="B31" s="629"/>
      <c r="C31" s="637"/>
      <c r="D31" s="622"/>
      <c r="E31" s="677" t="s">
        <v>868</v>
      </c>
      <c r="F31" s="627">
        <v>39471</v>
      </c>
      <c r="G31" s="6" t="s">
        <v>1113</v>
      </c>
      <c r="H31" s="110">
        <v>9</v>
      </c>
      <c r="I31" s="37" t="s">
        <v>1104</v>
      </c>
      <c r="J31" s="24"/>
      <c r="K31" s="9"/>
      <c r="L31" s="9"/>
      <c r="M31" s="15"/>
      <c r="P31" s="13"/>
    </row>
    <row r="32" spans="1:16" ht="12.75">
      <c r="A32" s="662"/>
      <c r="B32" s="629"/>
      <c r="C32" s="637"/>
      <c r="D32" s="622"/>
      <c r="E32" s="677"/>
      <c r="F32" s="627"/>
      <c r="G32" s="6" t="s">
        <v>912</v>
      </c>
      <c r="H32" s="110">
        <v>13</v>
      </c>
      <c r="I32" s="37" t="s">
        <v>1103</v>
      </c>
      <c r="J32" s="24"/>
      <c r="K32" s="9"/>
      <c r="L32" s="9"/>
      <c r="M32" s="15"/>
      <c r="P32" s="13"/>
    </row>
    <row r="33" spans="1:13" ht="12.75">
      <c r="A33" s="662"/>
      <c r="B33" s="629"/>
      <c r="C33" s="637"/>
      <c r="D33" s="622"/>
      <c r="E33" s="677" t="s">
        <v>869</v>
      </c>
      <c r="F33" s="627">
        <v>39472</v>
      </c>
      <c r="G33" s="6" t="s">
        <v>1112</v>
      </c>
      <c r="H33" s="110">
        <v>19</v>
      </c>
      <c r="I33" s="37" t="s">
        <v>1107</v>
      </c>
      <c r="J33" s="24"/>
      <c r="K33" s="9"/>
      <c r="L33" s="9"/>
      <c r="M33" s="15"/>
    </row>
    <row r="34" spans="1:13" ht="12.75">
      <c r="A34" s="662"/>
      <c r="B34" s="629"/>
      <c r="C34" s="637"/>
      <c r="D34" s="622"/>
      <c r="E34" s="677"/>
      <c r="F34" s="627"/>
      <c r="G34" s="6" t="s">
        <v>1111</v>
      </c>
      <c r="H34" s="110">
        <v>14</v>
      </c>
      <c r="I34" s="37" t="s">
        <v>1106</v>
      </c>
      <c r="J34" s="24"/>
      <c r="K34" s="9"/>
      <c r="L34" s="9"/>
      <c r="M34" s="15"/>
    </row>
    <row r="35" spans="1:16" ht="12.75">
      <c r="A35" s="662"/>
      <c r="B35" s="629"/>
      <c r="C35" s="637"/>
      <c r="D35" s="622"/>
      <c r="E35" s="88" t="s">
        <v>870</v>
      </c>
      <c r="F35" s="14">
        <v>39473</v>
      </c>
      <c r="G35" s="6" t="s">
        <v>912</v>
      </c>
      <c r="H35" s="110">
        <v>20</v>
      </c>
      <c r="I35" s="37" t="s">
        <v>975</v>
      </c>
      <c r="J35" s="24"/>
      <c r="K35" s="9"/>
      <c r="L35" s="9"/>
      <c r="M35" s="15"/>
      <c r="P35" s="13"/>
    </row>
    <row r="36" spans="1:16" ht="13.5" thickBot="1">
      <c r="A36" s="662"/>
      <c r="B36" s="629"/>
      <c r="C36" s="639"/>
      <c r="D36" s="623"/>
      <c r="E36" s="91" t="s">
        <v>871</v>
      </c>
      <c r="F36" s="40">
        <v>39474</v>
      </c>
      <c r="G36" s="33"/>
      <c r="H36" s="111"/>
      <c r="I36" s="35" t="s">
        <v>923</v>
      </c>
      <c r="J36" s="24"/>
      <c r="K36" s="9"/>
      <c r="L36" s="9"/>
      <c r="M36" s="10"/>
      <c r="P36" s="13"/>
    </row>
    <row r="37" spans="1:16" ht="12.75">
      <c r="A37" s="662"/>
      <c r="B37" s="629"/>
      <c r="C37" s="642" t="s">
        <v>877</v>
      </c>
      <c r="D37" s="620">
        <f>SUM(H37:H43)</f>
        <v>82</v>
      </c>
      <c r="E37" s="87" t="s">
        <v>866</v>
      </c>
      <c r="F37" s="25">
        <v>39475</v>
      </c>
      <c r="G37" s="27" t="s">
        <v>910</v>
      </c>
      <c r="H37" s="112">
        <v>15</v>
      </c>
      <c r="I37" s="41" t="s">
        <v>925</v>
      </c>
      <c r="J37" s="24"/>
      <c r="K37" s="9"/>
      <c r="L37" s="9"/>
      <c r="M37" s="10"/>
      <c r="P37" s="13"/>
    </row>
    <row r="38" spans="1:13" ht="12.75">
      <c r="A38" s="662"/>
      <c r="B38" s="629"/>
      <c r="C38" s="637"/>
      <c r="D38" s="622"/>
      <c r="E38" s="88" t="s">
        <v>872</v>
      </c>
      <c r="F38" s="5">
        <v>39476</v>
      </c>
      <c r="G38" s="6" t="s">
        <v>911</v>
      </c>
      <c r="H38" s="110">
        <v>11</v>
      </c>
      <c r="I38" s="30" t="s">
        <v>926</v>
      </c>
      <c r="J38" s="24"/>
      <c r="K38" s="9"/>
      <c r="L38" s="9"/>
      <c r="M38" s="10"/>
    </row>
    <row r="39" spans="1:16" ht="12.75">
      <c r="A39" s="662"/>
      <c r="B39" s="629"/>
      <c r="C39" s="637"/>
      <c r="D39" s="622"/>
      <c r="E39" s="88" t="s">
        <v>867</v>
      </c>
      <c r="F39" s="5">
        <v>39477</v>
      </c>
      <c r="G39" s="6" t="s">
        <v>910</v>
      </c>
      <c r="H39" s="110">
        <v>15</v>
      </c>
      <c r="I39" s="37" t="s">
        <v>928</v>
      </c>
      <c r="J39" s="24"/>
      <c r="K39" s="9"/>
      <c r="L39" s="9"/>
      <c r="M39" s="10"/>
      <c r="P39" s="12"/>
    </row>
    <row r="40" spans="1:13" ht="13.5" thickBot="1">
      <c r="A40" s="662"/>
      <c r="B40" s="650"/>
      <c r="C40" s="637"/>
      <c r="D40" s="622"/>
      <c r="E40" s="88" t="s">
        <v>868</v>
      </c>
      <c r="F40" s="5">
        <v>39478</v>
      </c>
      <c r="G40" s="6" t="s">
        <v>911</v>
      </c>
      <c r="H40" s="110">
        <v>12</v>
      </c>
      <c r="I40" s="37" t="s">
        <v>927</v>
      </c>
      <c r="J40" s="24"/>
      <c r="K40" s="9"/>
      <c r="L40" s="9"/>
      <c r="M40" s="10"/>
    </row>
    <row r="41" spans="1:16" ht="12.75">
      <c r="A41" s="632">
        <v>39479</v>
      </c>
      <c r="B41" s="649">
        <f>SUM(H41:H69)</f>
        <v>249</v>
      </c>
      <c r="C41" s="637"/>
      <c r="D41" s="622"/>
      <c r="E41" s="88" t="s">
        <v>869</v>
      </c>
      <c r="F41" s="5">
        <v>39479</v>
      </c>
      <c r="G41" s="6" t="s">
        <v>910</v>
      </c>
      <c r="H41" s="110">
        <v>16</v>
      </c>
      <c r="I41" s="37" t="s">
        <v>929</v>
      </c>
      <c r="J41" s="24"/>
      <c r="K41" s="9"/>
      <c r="L41" s="9"/>
      <c r="M41" s="10"/>
      <c r="P41" s="13"/>
    </row>
    <row r="42" spans="1:16" ht="12.75">
      <c r="A42" s="633"/>
      <c r="B42" s="649"/>
      <c r="C42" s="637"/>
      <c r="D42" s="622"/>
      <c r="E42" s="88" t="s">
        <v>870</v>
      </c>
      <c r="F42" s="5">
        <v>39480</v>
      </c>
      <c r="G42" s="6"/>
      <c r="H42" s="110"/>
      <c r="I42" s="37" t="s">
        <v>919</v>
      </c>
      <c r="J42" s="24"/>
      <c r="K42" s="9"/>
      <c r="L42" s="9"/>
      <c r="M42" s="15"/>
      <c r="P42" s="13"/>
    </row>
    <row r="43" spans="1:13" ht="13.5" thickBot="1">
      <c r="A43" s="633"/>
      <c r="B43" s="649"/>
      <c r="C43" s="639"/>
      <c r="D43" s="623"/>
      <c r="E43" s="91" t="s">
        <v>871</v>
      </c>
      <c r="F43" s="32">
        <v>39481</v>
      </c>
      <c r="G43" s="33" t="s">
        <v>924</v>
      </c>
      <c r="H43" s="111">
        <v>13</v>
      </c>
      <c r="I43" s="35" t="s">
        <v>971</v>
      </c>
      <c r="J43" s="24"/>
      <c r="K43" s="9"/>
      <c r="L43" s="9"/>
      <c r="M43" s="10"/>
    </row>
    <row r="44" spans="1:16" ht="12.75">
      <c r="A44" s="633"/>
      <c r="B44" s="649"/>
      <c r="C44" s="642" t="s">
        <v>878</v>
      </c>
      <c r="D44" s="620">
        <f>SUM(H44:H50)</f>
        <v>75</v>
      </c>
      <c r="E44" s="87" t="s">
        <v>866</v>
      </c>
      <c r="F44" s="25">
        <v>39482</v>
      </c>
      <c r="G44" s="27" t="s">
        <v>910</v>
      </c>
      <c r="H44" s="112">
        <v>15</v>
      </c>
      <c r="I44" s="41" t="s">
        <v>976</v>
      </c>
      <c r="J44" s="24"/>
      <c r="K44" s="9"/>
      <c r="L44" s="9"/>
      <c r="M44" s="10"/>
      <c r="P44" s="12"/>
    </row>
    <row r="45" spans="1:16" ht="12.75">
      <c r="A45" s="633"/>
      <c r="B45" s="649"/>
      <c r="C45" s="637"/>
      <c r="D45" s="622"/>
      <c r="E45" s="88" t="s">
        <v>872</v>
      </c>
      <c r="F45" s="5">
        <v>39483</v>
      </c>
      <c r="G45" s="6" t="s">
        <v>910</v>
      </c>
      <c r="H45" s="110">
        <v>9</v>
      </c>
      <c r="I45" s="37" t="s">
        <v>977</v>
      </c>
      <c r="J45" s="24"/>
      <c r="K45" s="9"/>
      <c r="L45" s="9"/>
      <c r="M45" s="10"/>
      <c r="P45" s="13"/>
    </row>
    <row r="46" spans="1:13" ht="12.75">
      <c r="A46" s="633"/>
      <c r="B46" s="649"/>
      <c r="C46" s="637"/>
      <c r="D46" s="622"/>
      <c r="E46" s="88" t="s">
        <v>867</v>
      </c>
      <c r="F46" s="5">
        <v>39484</v>
      </c>
      <c r="G46" s="6"/>
      <c r="H46" s="110"/>
      <c r="I46" s="37" t="s">
        <v>980</v>
      </c>
      <c r="J46" s="24"/>
      <c r="K46" s="9"/>
      <c r="L46" s="9"/>
      <c r="M46" s="10"/>
    </row>
    <row r="47" spans="1:16" ht="12.75">
      <c r="A47" s="633"/>
      <c r="B47" s="649"/>
      <c r="C47" s="637"/>
      <c r="D47" s="622"/>
      <c r="E47" s="88" t="s">
        <v>868</v>
      </c>
      <c r="F47" s="5">
        <v>39485</v>
      </c>
      <c r="G47" s="6" t="s">
        <v>910</v>
      </c>
      <c r="H47" s="110">
        <v>14</v>
      </c>
      <c r="I47" s="37" t="s">
        <v>981</v>
      </c>
      <c r="J47" s="24"/>
      <c r="K47" s="9"/>
      <c r="L47" s="9"/>
      <c r="M47" s="10"/>
      <c r="P47" s="12"/>
    </row>
    <row r="48" spans="1:13" ht="12.75">
      <c r="A48" s="633"/>
      <c r="B48" s="649"/>
      <c r="C48" s="637"/>
      <c r="D48" s="622"/>
      <c r="E48" s="88" t="s">
        <v>869</v>
      </c>
      <c r="F48" s="5">
        <v>39486</v>
      </c>
      <c r="G48" s="6" t="s">
        <v>985</v>
      </c>
      <c r="H48" s="110">
        <v>12</v>
      </c>
      <c r="I48" s="37" t="s">
        <v>1115</v>
      </c>
      <c r="J48" s="24"/>
      <c r="K48" s="9"/>
      <c r="L48" s="9"/>
      <c r="M48" s="10"/>
    </row>
    <row r="49" spans="1:13" ht="12.75">
      <c r="A49" s="633"/>
      <c r="B49" s="649"/>
      <c r="C49" s="637"/>
      <c r="D49" s="622"/>
      <c r="E49" s="88" t="s">
        <v>870</v>
      </c>
      <c r="F49" s="5">
        <v>39487</v>
      </c>
      <c r="G49" s="6" t="s">
        <v>910</v>
      </c>
      <c r="H49" s="110">
        <v>12</v>
      </c>
      <c r="I49" s="37" t="s">
        <v>984</v>
      </c>
      <c r="J49" s="24"/>
      <c r="K49" s="9"/>
      <c r="L49" s="9"/>
      <c r="M49" s="15"/>
    </row>
    <row r="50" spans="1:16" ht="13.5" thickBot="1">
      <c r="A50" s="633"/>
      <c r="B50" s="649"/>
      <c r="C50" s="639"/>
      <c r="D50" s="623"/>
      <c r="E50" s="91" t="s">
        <v>871</v>
      </c>
      <c r="F50" s="32">
        <v>39488</v>
      </c>
      <c r="G50" s="33" t="s">
        <v>924</v>
      </c>
      <c r="H50" s="111">
        <v>13</v>
      </c>
      <c r="I50" s="35" t="s">
        <v>982</v>
      </c>
      <c r="J50" s="24"/>
      <c r="K50" s="9"/>
      <c r="L50" s="9"/>
      <c r="M50" s="10"/>
      <c r="P50" s="13"/>
    </row>
    <row r="51" spans="1:13" ht="12.75">
      <c r="A51" s="633"/>
      <c r="B51" s="649"/>
      <c r="C51" s="642" t="s">
        <v>879</v>
      </c>
      <c r="D51" s="620">
        <f>SUM(H51:H57)</f>
        <v>32</v>
      </c>
      <c r="E51" s="87" t="s">
        <v>866</v>
      </c>
      <c r="F51" s="25">
        <v>39489</v>
      </c>
      <c r="G51" s="27" t="s">
        <v>910</v>
      </c>
      <c r="H51" s="112">
        <v>14</v>
      </c>
      <c r="I51" s="41" t="s">
        <v>983</v>
      </c>
      <c r="J51" s="24"/>
      <c r="K51" s="9"/>
      <c r="L51" s="9"/>
      <c r="M51" s="10"/>
    </row>
    <row r="52" spans="1:13" ht="12.75">
      <c r="A52" s="633"/>
      <c r="B52" s="649"/>
      <c r="C52" s="637"/>
      <c r="D52" s="622"/>
      <c r="E52" s="88" t="s">
        <v>872</v>
      </c>
      <c r="F52" s="5">
        <v>39490</v>
      </c>
      <c r="G52" s="6"/>
      <c r="H52" s="110"/>
      <c r="I52" s="31" t="s">
        <v>987</v>
      </c>
      <c r="J52" s="24"/>
      <c r="K52" s="9"/>
      <c r="L52" s="9"/>
      <c r="M52" s="10"/>
    </row>
    <row r="53" spans="1:16" ht="12.75">
      <c r="A53" s="633"/>
      <c r="B53" s="649"/>
      <c r="C53" s="637"/>
      <c r="D53" s="622"/>
      <c r="E53" s="88" t="s">
        <v>867</v>
      </c>
      <c r="F53" s="5">
        <v>39491</v>
      </c>
      <c r="G53" s="6" t="s">
        <v>910</v>
      </c>
      <c r="H53" s="110">
        <v>6</v>
      </c>
      <c r="I53" s="31" t="s">
        <v>1010</v>
      </c>
      <c r="J53" s="24"/>
      <c r="K53" s="9"/>
      <c r="L53" s="9"/>
      <c r="M53" s="10"/>
      <c r="P53" s="12"/>
    </row>
    <row r="54" spans="1:13" ht="12.75">
      <c r="A54" s="633"/>
      <c r="B54" s="649"/>
      <c r="C54" s="637"/>
      <c r="D54" s="622"/>
      <c r="E54" s="88" t="s">
        <v>868</v>
      </c>
      <c r="F54" s="5">
        <v>39492</v>
      </c>
      <c r="G54" s="6"/>
      <c r="H54" s="110"/>
      <c r="I54" s="31" t="s">
        <v>1135</v>
      </c>
      <c r="J54" s="24"/>
      <c r="K54" s="9"/>
      <c r="L54" s="9"/>
      <c r="M54" s="10"/>
    </row>
    <row r="55" spans="1:13" ht="12.75">
      <c r="A55" s="633"/>
      <c r="B55" s="649"/>
      <c r="C55" s="637"/>
      <c r="D55" s="622"/>
      <c r="E55" s="88" t="s">
        <v>869</v>
      </c>
      <c r="F55" s="5">
        <v>39493</v>
      </c>
      <c r="G55" s="6"/>
      <c r="H55" s="110"/>
      <c r="I55" s="31" t="s">
        <v>1136</v>
      </c>
      <c r="J55" s="24"/>
      <c r="K55" s="9"/>
      <c r="L55" s="9"/>
      <c r="M55" s="10"/>
    </row>
    <row r="56" spans="1:13" ht="12.75">
      <c r="A56" s="633"/>
      <c r="B56" s="649"/>
      <c r="C56" s="637"/>
      <c r="D56" s="622"/>
      <c r="E56" s="88" t="s">
        <v>870</v>
      </c>
      <c r="F56" s="5">
        <v>39494</v>
      </c>
      <c r="G56" s="6"/>
      <c r="H56" s="110"/>
      <c r="I56" s="31" t="s">
        <v>1137</v>
      </c>
      <c r="J56" s="24"/>
      <c r="K56" s="9"/>
      <c r="L56" s="9"/>
      <c r="M56" s="10"/>
    </row>
    <row r="57" spans="1:16" ht="13.5" thickBot="1">
      <c r="A57" s="633"/>
      <c r="B57" s="649"/>
      <c r="C57" s="639"/>
      <c r="D57" s="623"/>
      <c r="E57" s="91" t="s">
        <v>871</v>
      </c>
      <c r="F57" s="32">
        <v>39495</v>
      </c>
      <c r="G57" s="33" t="s">
        <v>910</v>
      </c>
      <c r="H57" s="111">
        <v>12</v>
      </c>
      <c r="I57" s="38" t="s">
        <v>1012</v>
      </c>
      <c r="J57" s="24"/>
      <c r="K57" s="9"/>
      <c r="L57" s="9"/>
      <c r="M57" s="10"/>
      <c r="P57" s="16"/>
    </row>
    <row r="58" spans="1:20" ht="12.75">
      <c r="A58" s="633"/>
      <c r="B58" s="649"/>
      <c r="C58" s="642" t="s">
        <v>880</v>
      </c>
      <c r="D58" s="664">
        <f>SUM(H58:H64)</f>
        <v>63</v>
      </c>
      <c r="E58" s="87" t="s">
        <v>866</v>
      </c>
      <c r="F58" s="25">
        <v>39496</v>
      </c>
      <c r="G58" s="28" t="s">
        <v>910</v>
      </c>
      <c r="H58" s="113">
        <v>12</v>
      </c>
      <c r="I58" s="29" t="s">
        <v>1013</v>
      </c>
      <c r="J58" s="43"/>
      <c r="R58" s="6"/>
      <c r="S58" s="7"/>
      <c r="T58" s="12"/>
    </row>
    <row r="59" spans="1:20" ht="12.75">
      <c r="A59" s="633"/>
      <c r="B59" s="649"/>
      <c r="C59" s="637"/>
      <c r="D59" s="622"/>
      <c r="E59" s="88" t="s">
        <v>872</v>
      </c>
      <c r="F59" s="5">
        <v>39497</v>
      </c>
      <c r="G59" s="7"/>
      <c r="H59" s="114"/>
      <c r="I59" s="31" t="s">
        <v>1019</v>
      </c>
      <c r="J59" s="43"/>
      <c r="R59" s="6"/>
      <c r="S59" s="7"/>
      <c r="T59" s="12"/>
    </row>
    <row r="60" spans="1:20" ht="12.75">
      <c r="A60" s="633"/>
      <c r="B60" s="649"/>
      <c r="C60" s="637"/>
      <c r="D60" s="622"/>
      <c r="E60" s="88" t="s">
        <v>867</v>
      </c>
      <c r="F60" s="5">
        <v>39498</v>
      </c>
      <c r="G60" s="7" t="s">
        <v>910</v>
      </c>
      <c r="H60" s="114">
        <v>12</v>
      </c>
      <c r="I60" s="31" t="s">
        <v>1014</v>
      </c>
      <c r="J60" s="43"/>
      <c r="R60" s="6"/>
      <c r="S60" s="7"/>
      <c r="T60" s="12"/>
    </row>
    <row r="61" spans="1:20" ht="12.75">
      <c r="A61" s="633"/>
      <c r="B61" s="649"/>
      <c r="C61" s="637"/>
      <c r="D61" s="622"/>
      <c r="E61" s="88" t="s">
        <v>868</v>
      </c>
      <c r="F61" s="5">
        <v>39499</v>
      </c>
      <c r="G61" s="7" t="s">
        <v>911</v>
      </c>
      <c r="H61" s="114">
        <v>11</v>
      </c>
      <c r="I61" s="37" t="s">
        <v>1017</v>
      </c>
      <c r="J61" s="43"/>
      <c r="R61" s="6"/>
      <c r="S61" s="7"/>
      <c r="T61" s="12"/>
    </row>
    <row r="62" spans="1:20" ht="12.75">
      <c r="A62" s="633"/>
      <c r="B62" s="649"/>
      <c r="C62" s="637"/>
      <c r="D62" s="622"/>
      <c r="E62" s="88" t="s">
        <v>869</v>
      </c>
      <c r="F62" s="5">
        <v>39500</v>
      </c>
      <c r="G62" s="7" t="s">
        <v>910</v>
      </c>
      <c r="H62" s="114">
        <v>14</v>
      </c>
      <c r="I62" s="37" t="s">
        <v>1018</v>
      </c>
      <c r="J62" s="43"/>
      <c r="R62" s="6"/>
      <c r="S62" s="7"/>
      <c r="T62" s="12"/>
    </row>
    <row r="63" spans="1:20" ht="12.75">
      <c r="A63" s="633"/>
      <c r="B63" s="649"/>
      <c r="C63" s="637"/>
      <c r="D63" s="622"/>
      <c r="E63" s="88" t="s">
        <v>870</v>
      </c>
      <c r="F63" s="5">
        <v>39501</v>
      </c>
      <c r="G63" s="7"/>
      <c r="H63" s="114"/>
      <c r="I63" s="31" t="s">
        <v>919</v>
      </c>
      <c r="J63" s="43"/>
      <c r="R63" s="6"/>
      <c r="S63" s="7"/>
      <c r="T63" s="12"/>
    </row>
    <row r="64" spans="1:20" ht="13.5" thickBot="1">
      <c r="A64" s="633"/>
      <c r="B64" s="649"/>
      <c r="C64" s="639"/>
      <c r="D64" s="623"/>
      <c r="E64" s="91" t="s">
        <v>871</v>
      </c>
      <c r="F64" s="32">
        <v>39502</v>
      </c>
      <c r="G64" s="34" t="s">
        <v>924</v>
      </c>
      <c r="H64" s="115">
        <v>14</v>
      </c>
      <c r="I64" s="35" t="s">
        <v>1020</v>
      </c>
      <c r="J64" s="43"/>
      <c r="R64" s="6"/>
      <c r="S64" s="7"/>
      <c r="T64" s="12"/>
    </row>
    <row r="65" spans="1:20" ht="12.75">
      <c r="A65" s="633"/>
      <c r="B65" s="649"/>
      <c r="C65" s="642" t="s">
        <v>881</v>
      </c>
      <c r="D65" s="664">
        <f>SUM(H65:H71)</f>
        <v>62</v>
      </c>
      <c r="E65" s="87" t="s">
        <v>866</v>
      </c>
      <c r="F65" s="25">
        <v>39503</v>
      </c>
      <c r="G65" s="28" t="s">
        <v>910</v>
      </c>
      <c r="H65" s="113">
        <v>14</v>
      </c>
      <c r="I65" s="29" t="s">
        <v>1022</v>
      </c>
      <c r="J65" s="43"/>
      <c r="R65" s="6"/>
      <c r="S65" s="7"/>
      <c r="T65" s="12"/>
    </row>
    <row r="66" spans="1:20" ht="12.75">
      <c r="A66" s="633"/>
      <c r="B66" s="649"/>
      <c r="C66" s="637"/>
      <c r="D66" s="622"/>
      <c r="E66" s="88" t="s">
        <v>872</v>
      </c>
      <c r="F66" s="5">
        <v>39504</v>
      </c>
      <c r="G66" s="7" t="s">
        <v>910</v>
      </c>
      <c r="H66" s="114">
        <v>12</v>
      </c>
      <c r="I66" s="31" t="s">
        <v>1023</v>
      </c>
      <c r="J66" s="43"/>
      <c r="R66" s="6"/>
      <c r="S66" s="7"/>
      <c r="T66" s="12"/>
    </row>
    <row r="67" spans="1:20" ht="12.75">
      <c r="A67" s="633"/>
      <c r="B67" s="649"/>
      <c r="C67" s="637"/>
      <c r="D67" s="622"/>
      <c r="E67" s="88" t="s">
        <v>867</v>
      </c>
      <c r="F67" s="5">
        <v>39505</v>
      </c>
      <c r="G67" s="7"/>
      <c r="H67" s="114"/>
      <c r="I67" s="46" t="s">
        <v>1021</v>
      </c>
      <c r="J67" s="43"/>
      <c r="R67" s="6"/>
      <c r="S67" s="7"/>
      <c r="T67" s="12"/>
    </row>
    <row r="68" spans="1:20" ht="12.75">
      <c r="A68" s="633"/>
      <c r="B68" s="649"/>
      <c r="C68" s="637"/>
      <c r="D68" s="622"/>
      <c r="E68" s="88" t="s">
        <v>868</v>
      </c>
      <c r="F68" s="5">
        <v>39506</v>
      </c>
      <c r="G68" s="7" t="s">
        <v>918</v>
      </c>
      <c r="H68" s="114">
        <v>12</v>
      </c>
      <c r="I68" s="37" t="s">
        <v>1024</v>
      </c>
      <c r="J68" s="43"/>
      <c r="R68" s="11"/>
      <c r="S68" s="7"/>
      <c r="T68" s="12"/>
    </row>
    <row r="69" spans="1:10" ht="13.5" thickBot="1">
      <c r="A69" s="634"/>
      <c r="B69" s="649"/>
      <c r="C69" s="637"/>
      <c r="D69" s="622"/>
      <c r="E69" s="88" t="s">
        <v>869</v>
      </c>
      <c r="F69" s="5">
        <v>39507</v>
      </c>
      <c r="G69" s="7" t="s">
        <v>910</v>
      </c>
      <c r="H69" s="114">
        <v>12</v>
      </c>
      <c r="I69" s="31" t="s">
        <v>1025</v>
      </c>
      <c r="J69" s="43"/>
    </row>
    <row r="70" spans="1:10" ht="12.75">
      <c r="A70" s="632">
        <v>39508</v>
      </c>
      <c r="B70" s="628">
        <f>SUM(H70:H104)</f>
        <v>256</v>
      </c>
      <c r="C70" s="637"/>
      <c r="D70" s="622"/>
      <c r="E70" s="88" t="s">
        <v>870</v>
      </c>
      <c r="F70" s="5">
        <v>39508</v>
      </c>
      <c r="G70" s="7"/>
      <c r="H70" s="114"/>
      <c r="I70" s="46" t="s">
        <v>1039</v>
      </c>
      <c r="J70" s="43"/>
    </row>
    <row r="71" spans="1:10" ht="13.5" thickBot="1">
      <c r="A71" s="633"/>
      <c r="B71" s="629"/>
      <c r="C71" s="639"/>
      <c r="D71" s="623"/>
      <c r="E71" s="91" t="s">
        <v>871</v>
      </c>
      <c r="F71" s="32">
        <v>39509</v>
      </c>
      <c r="G71" s="34" t="s">
        <v>910</v>
      </c>
      <c r="H71" s="115">
        <v>12</v>
      </c>
      <c r="I71" s="38" t="s">
        <v>1040</v>
      </c>
      <c r="J71" s="43"/>
    </row>
    <row r="72" spans="1:10" ht="12.75">
      <c r="A72" s="633"/>
      <c r="B72" s="629"/>
      <c r="C72" s="642" t="s">
        <v>882</v>
      </c>
      <c r="D72" s="664">
        <f>SUM(H72:H78)</f>
        <v>48</v>
      </c>
      <c r="E72" s="87" t="s">
        <v>866</v>
      </c>
      <c r="F72" s="25">
        <v>39510</v>
      </c>
      <c r="G72" s="28" t="s">
        <v>911</v>
      </c>
      <c r="H72" s="113">
        <v>12</v>
      </c>
      <c r="I72" s="41" t="s">
        <v>1041</v>
      </c>
      <c r="J72" s="43"/>
    </row>
    <row r="73" spans="1:10" ht="12.75">
      <c r="A73" s="633"/>
      <c r="B73" s="629"/>
      <c r="C73" s="637"/>
      <c r="D73" s="622"/>
      <c r="E73" s="88" t="s">
        <v>872</v>
      </c>
      <c r="F73" s="5">
        <v>39511</v>
      </c>
      <c r="G73" s="7" t="s">
        <v>910</v>
      </c>
      <c r="H73" s="114">
        <v>12</v>
      </c>
      <c r="I73" s="31" t="s">
        <v>1043</v>
      </c>
      <c r="J73" s="43"/>
    </row>
    <row r="74" spans="1:10" ht="12.75">
      <c r="A74" s="633"/>
      <c r="B74" s="629"/>
      <c r="C74" s="637"/>
      <c r="D74" s="622"/>
      <c r="E74" s="88" t="s">
        <v>867</v>
      </c>
      <c r="F74" s="5">
        <v>39512</v>
      </c>
      <c r="G74" s="7" t="s">
        <v>910</v>
      </c>
      <c r="H74" s="114">
        <v>12</v>
      </c>
      <c r="I74" s="31" t="s">
        <v>1044</v>
      </c>
      <c r="J74" s="43"/>
    </row>
    <row r="75" spans="1:10" ht="12.75">
      <c r="A75" s="633"/>
      <c r="B75" s="629"/>
      <c r="C75" s="637"/>
      <c r="D75" s="622"/>
      <c r="E75" s="88" t="s">
        <v>868</v>
      </c>
      <c r="F75" s="5">
        <v>39513</v>
      </c>
      <c r="G75" s="7"/>
      <c r="H75" s="114"/>
      <c r="I75" s="46" t="s">
        <v>919</v>
      </c>
      <c r="J75" s="43"/>
    </row>
    <row r="76" spans="1:10" ht="12.75">
      <c r="A76" s="633"/>
      <c r="B76" s="629"/>
      <c r="C76" s="637"/>
      <c r="D76" s="622"/>
      <c r="E76" s="88" t="s">
        <v>869</v>
      </c>
      <c r="F76" s="5">
        <v>39514</v>
      </c>
      <c r="G76" s="7"/>
      <c r="H76" s="114"/>
      <c r="I76" s="46" t="s">
        <v>1045</v>
      </c>
      <c r="J76" s="43"/>
    </row>
    <row r="77" spans="1:10" ht="12.75">
      <c r="A77" s="633"/>
      <c r="B77" s="629"/>
      <c r="C77" s="637"/>
      <c r="D77" s="622"/>
      <c r="E77" s="88" t="s">
        <v>870</v>
      </c>
      <c r="F77" s="5">
        <v>39515</v>
      </c>
      <c r="G77" s="7"/>
      <c r="H77" s="114"/>
      <c r="I77" s="46" t="s">
        <v>1045</v>
      </c>
      <c r="J77" s="43"/>
    </row>
    <row r="78" spans="1:10" ht="13.5" thickBot="1">
      <c r="A78" s="633"/>
      <c r="B78" s="629"/>
      <c r="C78" s="639"/>
      <c r="D78" s="623"/>
      <c r="E78" s="91" t="s">
        <v>871</v>
      </c>
      <c r="F78" s="32">
        <v>39516</v>
      </c>
      <c r="G78" s="34" t="s">
        <v>910</v>
      </c>
      <c r="H78" s="115">
        <v>12</v>
      </c>
      <c r="I78" s="38" t="s">
        <v>1060</v>
      </c>
      <c r="J78" s="43"/>
    </row>
    <row r="79" spans="1:10" ht="12.75">
      <c r="A79" s="633"/>
      <c r="B79" s="629"/>
      <c r="C79" s="642" t="s">
        <v>883</v>
      </c>
      <c r="D79" s="664">
        <f>SUM(H79:H87)</f>
        <v>53</v>
      </c>
      <c r="E79" s="87" t="s">
        <v>866</v>
      </c>
      <c r="F79" s="25">
        <v>39517</v>
      </c>
      <c r="G79" s="28" t="s">
        <v>985</v>
      </c>
      <c r="H79" s="113">
        <v>9</v>
      </c>
      <c r="I79" s="41" t="s">
        <v>1067</v>
      </c>
      <c r="J79" s="43"/>
    </row>
    <row r="80" spans="1:10" ht="12.75">
      <c r="A80" s="633"/>
      <c r="B80" s="629"/>
      <c r="C80" s="637"/>
      <c r="D80" s="622"/>
      <c r="E80" s="88" t="s">
        <v>872</v>
      </c>
      <c r="F80" s="5">
        <v>39518</v>
      </c>
      <c r="G80" s="7" t="s">
        <v>910</v>
      </c>
      <c r="H80" s="114">
        <v>12</v>
      </c>
      <c r="I80" s="31" t="s">
        <v>1061</v>
      </c>
      <c r="J80" s="43"/>
    </row>
    <row r="81" spans="1:10" ht="12.75">
      <c r="A81" s="633"/>
      <c r="B81" s="629"/>
      <c r="C81" s="637"/>
      <c r="D81" s="622"/>
      <c r="E81" s="88" t="s">
        <v>867</v>
      </c>
      <c r="F81" s="5">
        <v>39519</v>
      </c>
      <c r="G81" s="7"/>
      <c r="H81" s="114"/>
      <c r="I81" s="46" t="s">
        <v>1063</v>
      </c>
      <c r="J81" s="43"/>
    </row>
    <row r="82" spans="1:10" ht="12.75">
      <c r="A82" s="633"/>
      <c r="B82" s="629"/>
      <c r="C82" s="637"/>
      <c r="D82" s="622"/>
      <c r="E82" s="673" t="s">
        <v>868</v>
      </c>
      <c r="F82" s="671">
        <v>39520</v>
      </c>
      <c r="G82" s="7" t="s">
        <v>910</v>
      </c>
      <c r="H82" s="114">
        <v>2</v>
      </c>
      <c r="I82" s="46" t="s">
        <v>1091</v>
      </c>
      <c r="J82" s="43"/>
    </row>
    <row r="83" spans="1:10" ht="12.75">
      <c r="A83" s="633"/>
      <c r="B83" s="629"/>
      <c r="C83" s="637"/>
      <c r="D83" s="622"/>
      <c r="E83" s="673"/>
      <c r="F83" s="671"/>
      <c r="G83" s="7" t="s">
        <v>1078</v>
      </c>
      <c r="H83" s="114">
        <v>9</v>
      </c>
      <c r="I83" s="46" t="s">
        <v>1090</v>
      </c>
      <c r="J83" s="43"/>
    </row>
    <row r="84" spans="1:10" ht="12.75">
      <c r="A84" s="633"/>
      <c r="B84" s="629"/>
      <c r="C84" s="637"/>
      <c r="D84" s="622"/>
      <c r="E84" s="88" t="s">
        <v>869</v>
      </c>
      <c r="F84" s="5">
        <v>39521</v>
      </c>
      <c r="G84" s="7" t="s">
        <v>910</v>
      </c>
      <c r="H84" s="114">
        <v>8</v>
      </c>
      <c r="I84" s="31" t="s">
        <v>1069</v>
      </c>
      <c r="J84" s="43"/>
    </row>
    <row r="85" spans="1:10" ht="12.75">
      <c r="A85" s="633"/>
      <c r="B85" s="629"/>
      <c r="C85" s="637"/>
      <c r="D85" s="622"/>
      <c r="E85" s="673" t="s">
        <v>870</v>
      </c>
      <c r="F85" s="671">
        <v>39522</v>
      </c>
      <c r="G85" s="7" t="s">
        <v>910</v>
      </c>
      <c r="H85" s="114">
        <v>2</v>
      </c>
      <c r="I85" s="46" t="s">
        <v>1089</v>
      </c>
      <c r="J85" s="43"/>
    </row>
    <row r="86" spans="1:10" ht="12.75">
      <c r="A86" s="633"/>
      <c r="B86" s="629"/>
      <c r="C86" s="637"/>
      <c r="D86" s="622"/>
      <c r="E86" s="673"/>
      <c r="F86" s="671"/>
      <c r="G86" s="7" t="s">
        <v>1078</v>
      </c>
      <c r="H86" s="114">
        <v>11</v>
      </c>
      <c r="I86" s="46" t="s">
        <v>1088</v>
      </c>
      <c r="J86" s="43"/>
    </row>
    <row r="87" spans="1:10" ht="13.5" thickBot="1">
      <c r="A87" s="633"/>
      <c r="B87" s="629"/>
      <c r="C87" s="639"/>
      <c r="D87" s="623"/>
      <c r="E87" s="91" t="s">
        <v>871</v>
      </c>
      <c r="F87" s="32">
        <v>39523</v>
      </c>
      <c r="G87" s="34"/>
      <c r="H87" s="115"/>
      <c r="I87" s="47" t="s">
        <v>1062</v>
      </c>
      <c r="J87" s="43"/>
    </row>
    <row r="88" spans="1:10" ht="12.75">
      <c r="A88" s="633"/>
      <c r="B88" s="629"/>
      <c r="C88" s="642" t="s">
        <v>884</v>
      </c>
      <c r="D88" s="664">
        <f>SUM(H88:H95)</f>
        <v>69</v>
      </c>
      <c r="E88" s="87" t="s">
        <v>866</v>
      </c>
      <c r="F88" s="25">
        <v>39524</v>
      </c>
      <c r="G88" s="28"/>
      <c r="H88" s="113"/>
      <c r="I88" s="48" t="s">
        <v>1064</v>
      </c>
      <c r="J88" s="43"/>
    </row>
    <row r="89" spans="1:10" ht="12.75">
      <c r="A89" s="633"/>
      <c r="B89" s="629"/>
      <c r="C89" s="637"/>
      <c r="D89" s="622"/>
      <c r="E89" s="88" t="s">
        <v>872</v>
      </c>
      <c r="F89" s="5">
        <v>39525</v>
      </c>
      <c r="G89" s="7" t="s">
        <v>910</v>
      </c>
      <c r="H89" s="114">
        <v>12</v>
      </c>
      <c r="I89" s="31" t="s">
        <v>1068</v>
      </c>
      <c r="J89" s="43"/>
    </row>
    <row r="90" spans="1:10" ht="12.75">
      <c r="A90" s="633"/>
      <c r="B90" s="629"/>
      <c r="C90" s="637"/>
      <c r="D90" s="622"/>
      <c r="E90" s="88" t="s">
        <v>867</v>
      </c>
      <c r="F90" s="5">
        <v>39526</v>
      </c>
      <c r="G90" s="7" t="s">
        <v>1070</v>
      </c>
      <c r="H90" s="114">
        <v>11</v>
      </c>
      <c r="I90" s="37" t="s">
        <v>1065</v>
      </c>
      <c r="J90" s="43"/>
    </row>
    <row r="91" spans="1:10" ht="12.75">
      <c r="A91" s="633"/>
      <c r="B91" s="629"/>
      <c r="C91" s="637"/>
      <c r="D91" s="622"/>
      <c r="E91" s="88" t="s">
        <v>868</v>
      </c>
      <c r="F91" s="5">
        <v>39527</v>
      </c>
      <c r="G91" s="7" t="s">
        <v>910</v>
      </c>
      <c r="H91" s="114">
        <v>12</v>
      </c>
      <c r="I91" s="31" t="s">
        <v>1071</v>
      </c>
      <c r="J91" s="43"/>
    </row>
    <row r="92" spans="1:10" ht="12.75">
      <c r="A92" s="633"/>
      <c r="B92" s="629"/>
      <c r="C92" s="637"/>
      <c r="D92" s="622"/>
      <c r="E92" s="88" t="s">
        <v>869</v>
      </c>
      <c r="F92" s="5">
        <v>39528</v>
      </c>
      <c r="G92" s="7"/>
      <c r="H92" s="114"/>
      <c r="I92" s="46" t="s">
        <v>1072</v>
      </c>
      <c r="J92" s="43"/>
    </row>
    <row r="93" spans="1:10" ht="12.75">
      <c r="A93" s="633"/>
      <c r="B93" s="629"/>
      <c r="C93" s="637"/>
      <c r="D93" s="622"/>
      <c r="E93" s="673" t="s">
        <v>870</v>
      </c>
      <c r="F93" s="671">
        <v>39529</v>
      </c>
      <c r="G93" s="7" t="s">
        <v>910</v>
      </c>
      <c r="H93" s="114">
        <v>8</v>
      </c>
      <c r="I93" s="46" t="s">
        <v>1085</v>
      </c>
      <c r="J93" s="43"/>
    </row>
    <row r="94" spans="1:10" ht="12.75">
      <c r="A94" s="633"/>
      <c r="B94" s="629"/>
      <c r="C94" s="637"/>
      <c r="D94" s="622"/>
      <c r="E94" s="673"/>
      <c r="F94" s="671"/>
      <c r="G94" s="7" t="s">
        <v>918</v>
      </c>
      <c r="H94" s="114">
        <v>14</v>
      </c>
      <c r="I94" s="46" t="s">
        <v>1084</v>
      </c>
      <c r="J94" s="43"/>
    </row>
    <row r="95" spans="1:10" ht="13.5" thickBot="1">
      <c r="A95" s="633"/>
      <c r="B95" s="629"/>
      <c r="C95" s="639"/>
      <c r="D95" s="623"/>
      <c r="E95" s="91" t="s">
        <v>871</v>
      </c>
      <c r="F95" s="32">
        <v>39530</v>
      </c>
      <c r="G95" s="34" t="s">
        <v>910</v>
      </c>
      <c r="H95" s="115">
        <v>12</v>
      </c>
      <c r="I95" s="38" t="s">
        <v>1074</v>
      </c>
      <c r="J95" s="43"/>
    </row>
    <row r="96" spans="1:10" ht="12.75">
      <c r="A96" s="633"/>
      <c r="B96" s="629"/>
      <c r="C96" s="642" t="s">
        <v>908</v>
      </c>
      <c r="D96" s="664">
        <f>SUM(H96:H103)</f>
        <v>74</v>
      </c>
      <c r="E96" s="87" t="s">
        <v>866</v>
      </c>
      <c r="F96" s="25">
        <v>39531</v>
      </c>
      <c r="G96" s="28" t="s">
        <v>985</v>
      </c>
      <c r="H96" s="113">
        <v>11</v>
      </c>
      <c r="I96" s="41" t="s">
        <v>1073</v>
      </c>
      <c r="J96" s="43"/>
    </row>
    <row r="97" spans="1:10" ht="12.75">
      <c r="A97" s="633"/>
      <c r="B97" s="629"/>
      <c r="C97" s="637"/>
      <c r="D97" s="622"/>
      <c r="E97" s="88" t="s">
        <v>872</v>
      </c>
      <c r="F97" s="5">
        <v>39532</v>
      </c>
      <c r="G97" s="7"/>
      <c r="H97" s="114"/>
      <c r="I97" s="46" t="s">
        <v>1076</v>
      </c>
      <c r="J97" s="43"/>
    </row>
    <row r="98" spans="1:10" ht="12.75">
      <c r="A98" s="633"/>
      <c r="B98" s="629"/>
      <c r="C98" s="637"/>
      <c r="D98" s="622"/>
      <c r="E98" s="88" t="s">
        <v>867</v>
      </c>
      <c r="F98" s="5">
        <v>39533</v>
      </c>
      <c r="G98" s="7" t="s">
        <v>910</v>
      </c>
      <c r="H98" s="114">
        <v>12</v>
      </c>
      <c r="I98" s="31" t="s">
        <v>1075</v>
      </c>
      <c r="J98" s="43"/>
    </row>
    <row r="99" spans="1:10" ht="12.75">
      <c r="A99" s="633"/>
      <c r="B99" s="629"/>
      <c r="C99" s="637"/>
      <c r="D99" s="622"/>
      <c r="E99" s="88" t="s">
        <v>868</v>
      </c>
      <c r="F99" s="5">
        <v>39534</v>
      </c>
      <c r="G99" s="7" t="s">
        <v>985</v>
      </c>
      <c r="H99" s="114">
        <v>10</v>
      </c>
      <c r="I99" s="37" t="s">
        <v>1161</v>
      </c>
      <c r="J99" s="43"/>
    </row>
    <row r="100" spans="1:10" ht="12.75">
      <c r="A100" s="633"/>
      <c r="B100" s="629"/>
      <c r="C100" s="637"/>
      <c r="D100" s="622"/>
      <c r="E100" s="88" t="s">
        <v>869</v>
      </c>
      <c r="F100" s="5">
        <v>39535</v>
      </c>
      <c r="G100" s="7" t="s">
        <v>910</v>
      </c>
      <c r="H100" s="114">
        <v>8</v>
      </c>
      <c r="I100" s="31" t="s">
        <v>1077</v>
      </c>
      <c r="J100" s="43"/>
    </row>
    <row r="101" spans="1:10" ht="12.75">
      <c r="A101" s="633"/>
      <c r="B101" s="629"/>
      <c r="C101" s="637"/>
      <c r="D101" s="622"/>
      <c r="E101" s="673" t="s">
        <v>870</v>
      </c>
      <c r="F101" s="671">
        <v>39536</v>
      </c>
      <c r="G101" s="7" t="s">
        <v>1078</v>
      </c>
      <c r="H101" s="114">
        <v>16</v>
      </c>
      <c r="I101" s="31" t="s">
        <v>1087</v>
      </c>
      <c r="J101" s="43"/>
    </row>
    <row r="102" spans="1:10" ht="12.75">
      <c r="A102" s="633"/>
      <c r="B102" s="629"/>
      <c r="C102" s="637"/>
      <c r="D102" s="622"/>
      <c r="E102" s="673"/>
      <c r="F102" s="671"/>
      <c r="G102" s="7" t="s">
        <v>910</v>
      </c>
      <c r="H102" s="114">
        <v>6</v>
      </c>
      <c r="I102" s="31" t="s">
        <v>1086</v>
      </c>
      <c r="J102" s="43"/>
    </row>
    <row r="103" spans="1:10" ht="13.5" thickBot="1">
      <c r="A103" s="633"/>
      <c r="B103" s="629"/>
      <c r="C103" s="638"/>
      <c r="D103" s="623"/>
      <c r="E103" s="94" t="s">
        <v>871</v>
      </c>
      <c r="F103" s="26">
        <v>39537</v>
      </c>
      <c r="G103" s="49" t="s">
        <v>1078</v>
      </c>
      <c r="H103" s="116">
        <v>11</v>
      </c>
      <c r="I103" s="51" t="s">
        <v>1079</v>
      </c>
      <c r="J103" s="43"/>
    </row>
    <row r="104" spans="1:10" ht="13.5" thickBot="1">
      <c r="A104" s="634"/>
      <c r="B104" s="650"/>
      <c r="C104" s="642" t="s">
        <v>909</v>
      </c>
      <c r="D104" s="664">
        <f>SUM(H104:H110)</f>
        <v>51</v>
      </c>
      <c r="E104" s="87" t="s">
        <v>866</v>
      </c>
      <c r="F104" s="25">
        <v>39538</v>
      </c>
      <c r="G104" s="28"/>
      <c r="H104" s="113"/>
      <c r="I104" s="29" t="s">
        <v>1080</v>
      </c>
      <c r="J104" s="43"/>
    </row>
    <row r="105" spans="1:10" ht="12.75">
      <c r="A105" s="632">
        <v>39539</v>
      </c>
      <c r="B105" s="628">
        <f>SUM(H105:H140)</f>
        <v>240</v>
      </c>
      <c r="C105" s="637"/>
      <c r="D105" s="622"/>
      <c r="E105" s="88" t="s">
        <v>872</v>
      </c>
      <c r="F105" s="5">
        <v>39539</v>
      </c>
      <c r="G105" s="7" t="s">
        <v>910</v>
      </c>
      <c r="H105" s="114">
        <v>12</v>
      </c>
      <c r="I105" s="31" t="s">
        <v>1081</v>
      </c>
      <c r="J105" s="43"/>
    </row>
    <row r="106" spans="1:10" ht="12.75">
      <c r="A106" s="633"/>
      <c r="B106" s="629"/>
      <c r="C106" s="637"/>
      <c r="D106" s="622"/>
      <c r="E106" s="88" t="s">
        <v>867</v>
      </c>
      <c r="F106" s="5">
        <v>39540</v>
      </c>
      <c r="G106" s="7" t="s">
        <v>985</v>
      </c>
      <c r="H106" s="114">
        <v>10</v>
      </c>
      <c r="I106" s="37" t="s">
        <v>1082</v>
      </c>
      <c r="J106" s="43"/>
    </row>
    <row r="107" spans="1:10" ht="12.75">
      <c r="A107" s="633"/>
      <c r="B107" s="629"/>
      <c r="C107" s="637"/>
      <c r="D107" s="622"/>
      <c r="E107" s="88" t="s">
        <v>868</v>
      </c>
      <c r="F107" s="5">
        <v>39541</v>
      </c>
      <c r="G107" s="7"/>
      <c r="H107" s="114"/>
      <c r="I107" s="31" t="s">
        <v>1083</v>
      </c>
      <c r="J107" s="43"/>
    </row>
    <row r="108" spans="1:10" ht="12.75">
      <c r="A108" s="633"/>
      <c r="B108" s="629"/>
      <c r="C108" s="637"/>
      <c r="D108" s="622"/>
      <c r="E108" s="88" t="s">
        <v>869</v>
      </c>
      <c r="F108" s="5">
        <v>39542</v>
      </c>
      <c r="G108" s="7" t="s">
        <v>985</v>
      </c>
      <c r="H108" s="114">
        <v>7</v>
      </c>
      <c r="I108" s="37" t="s">
        <v>1167</v>
      </c>
      <c r="J108" s="43"/>
    </row>
    <row r="109" spans="1:10" ht="12.75">
      <c r="A109" s="633"/>
      <c r="B109" s="629"/>
      <c r="C109" s="637"/>
      <c r="D109" s="622"/>
      <c r="E109" s="88" t="s">
        <v>870</v>
      </c>
      <c r="F109" s="5">
        <v>39543</v>
      </c>
      <c r="G109" s="7" t="s">
        <v>1078</v>
      </c>
      <c r="H109" s="114">
        <v>14</v>
      </c>
      <c r="I109" s="46" t="s">
        <v>1166</v>
      </c>
      <c r="J109" s="43"/>
    </row>
    <row r="110" spans="1:10" ht="13.5" thickBot="1">
      <c r="A110" s="633"/>
      <c r="B110" s="629"/>
      <c r="C110" s="638"/>
      <c r="D110" s="623"/>
      <c r="E110" s="94" t="s">
        <v>871</v>
      </c>
      <c r="F110" s="26">
        <v>39544</v>
      </c>
      <c r="G110" s="49" t="s">
        <v>910</v>
      </c>
      <c r="H110" s="116">
        <v>8</v>
      </c>
      <c r="I110" s="52" t="s">
        <v>1168</v>
      </c>
      <c r="J110" s="43"/>
    </row>
    <row r="111" spans="1:10" ht="12.75">
      <c r="A111" s="633"/>
      <c r="B111" s="629"/>
      <c r="C111" s="653" t="s">
        <v>1162</v>
      </c>
      <c r="D111" s="656">
        <f>SUM(H111:H120)</f>
        <v>70</v>
      </c>
      <c r="E111" s="672" t="s">
        <v>866</v>
      </c>
      <c r="F111" s="674">
        <v>39545</v>
      </c>
      <c r="G111" s="44" t="s">
        <v>1192</v>
      </c>
      <c r="H111" s="112">
        <v>3</v>
      </c>
      <c r="I111" s="41" t="s">
        <v>1170</v>
      </c>
      <c r="J111" s="43"/>
    </row>
    <row r="112" spans="1:10" ht="12.75">
      <c r="A112" s="633"/>
      <c r="B112" s="629"/>
      <c r="C112" s="654"/>
      <c r="D112" s="657"/>
      <c r="E112" s="673"/>
      <c r="F112" s="671"/>
      <c r="G112" s="11" t="s">
        <v>1078</v>
      </c>
      <c r="H112" s="110">
        <v>10</v>
      </c>
      <c r="I112" s="46" t="s">
        <v>1171</v>
      </c>
      <c r="J112" s="43"/>
    </row>
    <row r="113" spans="1:10" ht="12.75">
      <c r="A113" s="633"/>
      <c r="B113" s="629"/>
      <c r="C113" s="654"/>
      <c r="D113" s="657"/>
      <c r="E113" s="88" t="s">
        <v>872</v>
      </c>
      <c r="F113" s="5">
        <v>39546</v>
      </c>
      <c r="G113" s="11" t="s">
        <v>910</v>
      </c>
      <c r="H113" s="110">
        <v>10</v>
      </c>
      <c r="I113" s="31" t="s">
        <v>1172</v>
      </c>
      <c r="J113" s="43"/>
    </row>
    <row r="114" spans="1:10" ht="12.75">
      <c r="A114" s="633"/>
      <c r="B114" s="629"/>
      <c r="C114" s="654"/>
      <c r="D114" s="657"/>
      <c r="E114" s="88" t="s">
        <v>867</v>
      </c>
      <c r="F114" s="5">
        <v>39547</v>
      </c>
      <c r="G114" s="11" t="s">
        <v>910</v>
      </c>
      <c r="H114" s="110">
        <v>12</v>
      </c>
      <c r="I114" s="31" t="s">
        <v>1173</v>
      </c>
      <c r="J114" s="43"/>
    </row>
    <row r="115" spans="1:10" ht="12.75">
      <c r="A115" s="633"/>
      <c r="B115" s="629"/>
      <c r="C115" s="654"/>
      <c r="D115" s="657"/>
      <c r="E115" s="88" t="s">
        <v>868</v>
      </c>
      <c r="F115" s="5">
        <v>39548</v>
      </c>
      <c r="H115" s="110"/>
      <c r="I115" s="37" t="s">
        <v>919</v>
      </c>
      <c r="J115" s="43"/>
    </row>
    <row r="116" spans="1:10" ht="12.75">
      <c r="A116" s="633"/>
      <c r="B116" s="629"/>
      <c r="C116" s="654"/>
      <c r="D116" s="657"/>
      <c r="E116" s="88" t="s">
        <v>869</v>
      </c>
      <c r="F116" s="5">
        <v>39549</v>
      </c>
      <c r="H116" s="110"/>
      <c r="I116" s="37" t="s">
        <v>1180</v>
      </c>
      <c r="J116" s="43"/>
    </row>
    <row r="117" spans="1:10" ht="12.75">
      <c r="A117" s="633"/>
      <c r="B117" s="629"/>
      <c r="C117" s="654"/>
      <c r="D117" s="657"/>
      <c r="E117" s="88" t="s">
        <v>870</v>
      </c>
      <c r="F117" s="5">
        <v>39550</v>
      </c>
      <c r="G117" s="11" t="s">
        <v>985</v>
      </c>
      <c r="H117" s="110">
        <v>10</v>
      </c>
      <c r="I117" s="37" t="s">
        <v>1174</v>
      </c>
      <c r="J117" s="43"/>
    </row>
    <row r="118" spans="1:10" ht="12.75">
      <c r="A118" s="633"/>
      <c r="B118" s="629"/>
      <c r="C118" s="654"/>
      <c r="D118" s="657"/>
      <c r="E118" s="673" t="s">
        <v>871</v>
      </c>
      <c r="F118" s="671">
        <v>39551</v>
      </c>
      <c r="G118" s="11" t="s">
        <v>1192</v>
      </c>
      <c r="H118" s="110">
        <v>3</v>
      </c>
      <c r="I118" s="37" t="s">
        <v>1186</v>
      </c>
      <c r="J118" s="43"/>
    </row>
    <row r="119" spans="1:10" ht="12.75">
      <c r="A119" s="633"/>
      <c r="B119" s="629"/>
      <c r="C119" s="654"/>
      <c r="D119" s="657"/>
      <c r="E119" s="673"/>
      <c r="F119" s="671"/>
      <c r="G119" s="11" t="s">
        <v>1078</v>
      </c>
      <c r="H119" s="110">
        <v>16</v>
      </c>
      <c r="I119" s="46" t="s">
        <v>1179</v>
      </c>
      <c r="J119" s="43"/>
    </row>
    <row r="120" spans="1:10" ht="13.5" thickBot="1">
      <c r="A120" s="633"/>
      <c r="B120" s="629"/>
      <c r="C120" s="655"/>
      <c r="D120" s="658"/>
      <c r="E120" s="676"/>
      <c r="F120" s="675"/>
      <c r="G120" s="45" t="s">
        <v>910</v>
      </c>
      <c r="H120" s="111">
        <v>6</v>
      </c>
      <c r="I120" s="38" t="s">
        <v>1178</v>
      </c>
      <c r="J120" s="43"/>
    </row>
    <row r="121" spans="1:10" ht="12.75">
      <c r="A121" s="633"/>
      <c r="B121" s="629"/>
      <c r="C121" s="642" t="s">
        <v>1163</v>
      </c>
      <c r="D121" s="620">
        <f>SUM(H121:H127)</f>
        <v>53</v>
      </c>
      <c r="E121" s="87" t="s">
        <v>866</v>
      </c>
      <c r="F121" s="25">
        <v>39552</v>
      </c>
      <c r="G121" s="44" t="s">
        <v>910</v>
      </c>
      <c r="H121" s="112">
        <v>12</v>
      </c>
      <c r="I121" s="29" t="s">
        <v>1181</v>
      </c>
      <c r="J121" s="43"/>
    </row>
    <row r="122" spans="1:10" ht="12.75">
      <c r="A122" s="633"/>
      <c r="B122" s="629"/>
      <c r="C122" s="637"/>
      <c r="D122" s="622"/>
      <c r="E122" s="88" t="s">
        <v>872</v>
      </c>
      <c r="F122" s="5">
        <v>39553</v>
      </c>
      <c r="H122" s="110"/>
      <c r="I122" s="31" t="s">
        <v>919</v>
      </c>
      <c r="J122" s="43"/>
    </row>
    <row r="123" spans="1:10" ht="12.75">
      <c r="A123" s="633"/>
      <c r="B123" s="629"/>
      <c r="C123" s="637"/>
      <c r="D123" s="622"/>
      <c r="E123" s="88" t="s">
        <v>867</v>
      </c>
      <c r="F123" s="5">
        <v>39554</v>
      </c>
      <c r="G123" s="11" t="s">
        <v>910</v>
      </c>
      <c r="H123" s="110">
        <v>12</v>
      </c>
      <c r="I123" s="31" t="s">
        <v>1196</v>
      </c>
      <c r="J123" s="43"/>
    </row>
    <row r="124" spans="1:10" ht="12.75">
      <c r="A124" s="633"/>
      <c r="B124" s="629"/>
      <c r="C124" s="637"/>
      <c r="D124" s="622"/>
      <c r="E124" s="88" t="s">
        <v>868</v>
      </c>
      <c r="F124" s="5">
        <v>39555</v>
      </c>
      <c r="H124" s="110"/>
      <c r="I124" s="37" t="s">
        <v>1187</v>
      </c>
      <c r="J124" s="43"/>
    </row>
    <row r="125" spans="1:10" ht="12.75">
      <c r="A125" s="633"/>
      <c r="B125" s="629"/>
      <c r="C125" s="637"/>
      <c r="D125" s="622"/>
      <c r="E125" s="88" t="s">
        <v>869</v>
      </c>
      <c r="F125" s="5">
        <v>39556</v>
      </c>
      <c r="G125" s="11" t="s">
        <v>985</v>
      </c>
      <c r="H125" s="110">
        <v>10</v>
      </c>
      <c r="I125" s="37" t="s">
        <v>1197</v>
      </c>
      <c r="J125" s="43"/>
    </row>
    <row r="126" spans="1:10" ht="12.75">
      <c r="A126" s="633"/>
      <c r="B126" s="629"/>
      <c r="C126" s="637"/>
      <c r="D126" s="622"/>
      <c r="E126" s="88" t="s">
        <v>870</v>
      </c>
      <c r="F126" s="5">
        <v>39557</v>
      </c>
      <c r="G126" s="11" t="s">
        <v>910</v>
      </c>
      <c r="H126" s="110">
        <v>12</v>
      </c>
      <c r="I126" s="31" t="s">
        <v>1198</v>
      </c>
      <c r="J126" s="43"/>
    </row>
    <row r="127" spans="1:10" ht="13.5" thickBot="1">
      <c r="A127" s="633"/>
      <c r="B127" s="629"/>
      <c r="C127" s="639"/>
      <c r="D127" s="623"/>
      <c r="E127" s="91" t="s">
        <v>871</v>
      </c>
      <c r="F127" s="32">
        <v>39558</v>
      </c>
      <c r="G127" s="45" t="s">
        <v>910</v>
      </c>
      <c r="H127" s="111">
        <v>7</v>
      </c>
      <c r="I127" s="38" t="s">
        <v>1199</v>
      </c>
      <c r="J127" s="43"/>
    </row>
    <row r="128" spans="1:10" ht="12.75">
      <c r="A128" s="633"/>
      <c r="B128" s="629"/>
      <c r="C128" s="642" t="s">
        <v>1164</v>
      </c>
      <c r="D128" s="620">
        <f>SUM(H128:H136)</f>
        <v>47</v>
      </c>
      <c r="E128" s="87" t="s">
        <v>866</v>
      </c>
      <c r="F128" s="682">
        <v>39559</v>
      </c>
      <c r="G128" s="44" t="s">
        <v>1192</v>
      </c>
      <c r="H128" s="112">
        <v>3</v>
      </c>
      <c r="I128" s="41" t="s">
        <v>1200</v>
      </c>
      <c r="J128" s="43"/>
    </row>
    <row r="129" spans="1:10" ht="12.75">
      <c r="A129" s="633"/>
      <c r="B129" s="629"/>
      <c r="C129" s="637"/>
      <c r="D129" s="622"/>
      <c r="E129" s="88"/>
      <c r="F129" s="615"/>
      <c r="G129" s="11" t="s">
        <v>1078</v>
      </c>
      <c r="H129" s="110">
        <v>11</v>
      </c>
      <c r="I129" s="37" t="s">
        <v>20</v>
      </c>
      <c r="J129" s="43"/>
    </row>
    <row r="130" spans="1:10" ht="12.75">
      <c r="A130" s="633"/>
      <c r="B130" s="629"/>
      <c r="C130" s="637"/>
      <c r="D130" s="622"/>
      <c r="E130" s="88" t="s">
        <v>872</v>
      </c>
      <c r="F130" s="5">
        <v>39560</v>
      </c>
      <c r="H130" s="110"/>
      <c r="I130" s="37" t="s">
        <v>1188</v>
      </c>
      <c r="J130" s="43"/>
    </row>
    <row r="131" spans="1:10" ht="12.75">
      <c r="A131" s="633"/>
      <c r="B131" s="629"/>
      <c r="C131" s="637"/>
      <c r="D131" s="622"/>
      <c r="E131" s="88" t="s">
        <v>867</v>
      </c>
      <c r="F131" s="5">
        <v>39561</v>
      </c>
      <c r="G131" s="11" t="s">
        <v>910</v>
      </c>
      <c r="H131" s="110">
        <v>10</v>
      </c>
      <c r="I131" s="31" t="s">
        <v>1201</v>
      </c>
      <c r="J131" s="43"/>
    </row>
    <row r="132" spans="1:10" ht="12.75">
      <c r="A132" s="633"/>
      <c r="B132" s="629"/>
      <c r="C132" s="637"/>
      <c r="D132" s="622"/>
      <c r="E132" s="88" t="s">
        <v>868</v>
      </c>
      <c r="F132" s="5">
        <v>39562</v>
      </c>
      <c r="H132" s="110"/>
      <c r="I132" s="37" t="s">
        <v>1189</v>
      </c>
      <c r="J132" s="43"/>
    </row>
    <row r="133" spans="1:10" ht="12.75">
      <c r="A133" s="633"/>
      <c r="B133" s="629"/>
      <c r="C133" s="637"/>
      <c r="D133" s="622"/>
      <c r="E133" s="88" t="s">
        <v>869</v>
      </c>
      <c r="F133" s="5">
        <v>39563</v>
      </c>
      <c r="H133" s="110"/>
      <c r="I133" s="37" t="s">
        <v>1189</v>
      </c>
      <c r="J133" s="43"/>
    </row>
    <row r="134" spans="1:10" ht="12.75">
      <c r="A134" s="633"/>
      <c r="B134" s="629"/>
      <c r="C134" s="637"/>
      <c r="D134" s="622"/>
      <c r="E134" s="88" t="s">
        <v>870</v>
      </c>
      <c r="F134" s="614">
        <v>39564</v>
      </c>
      <c r="G134" s="11" t="s">
        <v>1192</v>
      </c>
      <c r="H134" s="110">
        <v>3</v>
      </c>
      <c r="I134" s="37" t="s">
        <v>0</v>
      </c>
      <c r="J134" s="43"/>
    </row>
    <row r="135" spans="1:10" ht="12.75">
      <c r="A135" s="633"/>
      <c r="B135" s="629"/>
      <c r="C135" s="637"/>
      <c r="D135" s="622"/>
      <c r="E135" s="88"/>
      <c r="F135" s="615"/>
      <c r="G135" s="11" t="s">
        <v>1078</v>
      </c>
      <c r="H135" s="110">
        <v>12</v>
      </c>
      <c r="I135" s="37" t="s">
        <v>21</v>
      </c>
      <c r="J135" s="43"/>
    </row>
    <row r="136" spans="1:10" ht="13.5" thickBot="1">
      <c r="A136" s="633"/>
      <c r="B136" s="629"/>
      <c r="C136" s="639"/>
      <c r="D136" s="623"/>
      <c r="E136" s="91" t="s">
        <v>871</v>
      </c>
      <c r="F136" s="32">
        <v>39565</v>
      </c>
      <c r="G136" s="45" t="s">
        <v>910</v>
      </c>
      <c r="H136" s="111">
        <v>8</v>
      </c>
      <c r="I136" s="38" t="s">
        <v>1</v>
      </c>
      <c r="J136" s="43"/>
    </row>
    <row r="137" spans="1:10" ht="12.75">
      <c r="A137" s="633"/>
      <c r="B137" s="629"/>
      <c r="C137" s="642" t="s">
        <v>1165</v>
      </c>
      <c r="D137" s="620">
        <f>SUM(H137:H144)</f>
        <v>57</v>
      </c>
      <c r="E137" s="87" t="s">
        <v>866</v>
      </c>
      <c r="F137" s="25">
        <v>39566</v>
      </c>
      <c r="G137" s="44"/>
      <c r="H137" s="112"/>
      <c r="I137" s="41" t="s">
        <v>1190</v>
      </c>
      <c r="J137" s="43"/>
    </row>
    <row r="138" spans="1:10" ht="12.75">
      <c r="A138" s="633"/>
      <c r="B138" s="629"/>
      <c r="C138" s="637"/>
      <c r="D138" s="622"/>
      <c r="E138" s="88" t="s">
        <v>872</v>
      </c>
      <c r="F138" s="5">
        <v>39567</v>
      </c>
      <c r="H138" s="110"/>
      <c r="I138" s="37" t="s">
        <v>1190</v>
      </c>
      <c r="J138" s="43"/>
    </row>
    <row r="139" spans="1:10" ht="12.75">
      <c r="A139" s="633"/>
      <c r="B139" s="629"/>
      <c r="C139" s="637"/>
      <c r="D139" s="622"/>
      <c r="E139" s="618" t="s">
        <v>867</v>
      </c>
      <c r="F139" s="614">
        <v>39568</v>
      </c>
      <c r="G139" s="11" t="s">
        <v>1192</v>
      </c>
      <c r="H139" s="110">
        <v>4</v>
      </c>
      <c r="I139" s="37" t="s">
        <v>2</v>
      </c>
      <c r="J139" s="43"/>
    </row>
    <row r="140" spans="1:10" ht="13.5" thickBot="1">
      <c r="A140" s="634"/>
      <c r="B140" s="650"/>
      <c r="C140" s="637"/>
      <c r="D140" s="622"/>
      <c r="E140" s="619"/>
      <c r="F140" s="615"/>
      <c r="G140" s="11" t="s">
        <v>1078</v>
      </c>
      <c r="H140" s="110">
        <v>15</v>
      </c>
      <c r="I140" s="37" t="s">
        <v>22</v>
      </c>
      <c r="J140" s="43"/>
    </row>
    <row r="141" spans="1:10" ht="12.75">
      <c r="A141" s="632">
        <v>39569</v>
      </c>
      <c r="B141" s="628">
        <f>SUM(H141:H175)</f>
        <v>251.5</v>
      </c>
      <c r="C141" s="637"/>
      <c r="D141" s="622"/>
      <c r="E141" s="88" t="s">
        <v>868</v>
      </c>
      <c r="F141" s="5">
        <v>39569</v>
      </c>
      <c r="H141" s="110"/>
      <c r="I141" s="37" t="s">
        <v>1191</v>
      </c>
      <c r="J141" s="43"/>
    </row>
    <row r="142" spans="1:10" ht="12.75">
      <c r="A142" s="633"/>
      <c r="B142" s="629"/>
      <c r="C142" s="637"/>
      <c r="D142" s="622"/>
      <c r="E142" s="88" t="s">
        <v>869</v>
      </c>
      <c r="F142" s="5">
        <v>39570</v>
      </c>
      <c r="G142" s="11" t="s">
        <v>910</v>
      </c>
      <c r="H142" s="110">
        <v>12</v>
      </c>
      <c r="I142" s="31" t="s">
        <v>3</v>
      </c>
      <c r="J142" s="43"/>
    </row>
    <row r="143" spans="1:10" ht="12.75">
      <c r="A143" s="633"/>
      <c r="B143" s="629"/>
      <c r="C143" s="637"/>
      <c r="D143" s="622"/>
      <c r="E143" s="88" t="s">
        <v>870</v>
      </c>
      <c r="F143" s="5">
        <v>39571</v>
      </c>
      <c r="G143" s="11" t="s">
        <v>910</v>
      </c>
      <c r="H143" s="110">
        <v>13</v>
      </c>
      <c r="I143" s="31" t="s">
        <v>4</v>
      </c>
      <c r="J143" s="43"/>
    </row>
    <row r="144" spans="1:10" ht="13.5" thickBot="1">
      <c r="A144" s="633"/>
      <c r="B144" s="629"/>
      <c r="C144" s="639"/>
      <c r="D144" s="623"/>
      <c r="E144" s="91" t="s">
        <v>871</v>
      </c>
      <c r="F144" s="32">
        <v>39572</v>
      </c>
      <c r="G144" s="45" t="s">
        <v>953</v>
      </c>
      <c r="H144" s="111">
        <v>13</v>
      </c>
      <c r="I144" s="38" t="s">
        <v>5</v>
      </c>
      <c r="J144" s="43"/>
    </row>
    <row r="145" spans="1:10" ht="12.75">
      <c r="A145" s="633"/>
      <c r="B145" s="629"/>
      <c r="C145" s="642" t="s">
        <v>1182</v>
      </c>
      <c r="D145" s="620">
        <f>SUM(H145:H152)</f>
        <v>65</v>
      </c>
      <c r="E145" s="87" t="s">
        <v>866</v>
      </c>
      <c r="F145" s="25">
        <v>39573</v>
      </c>
      <c r="G145" s="44" t="s">
        <v>910</v>
      </c>
      <c r="H145" s="112">
        <v>13</v>
      </c>
      <c r="I145" s="31" t="s">
        <v>23</v>
      </c>
      <c r="J145" s="43"/>
    </row>
    <row r="146" spans="1:10" ht="12.75">
      <c r="A146" s="633"/>
      <c r="B146" s="629"/>
      <c r="C146" s="637"/>
      <c r="D146" s="622"/>
      <c r="E146" s="88" t="s">
        <v>872</v>
      </c>
      <c r="F146" s="5">
        <v>39574</v>
      </c>
      <c r="H146" s="110"/>
      <c r="I146" s="37" t="s">
        <v>919</v>
      </c>
      <c r="J146" s="43"/>
    </row>
    <row r="147" spans="1:10" ht="12.75">
      <c r="A147" s="633"/>
      <c r="B147" s="629"/>
      <c r="C147" s="637"/>
      <c r="D147" s="622"/>
      <c r="E147" s="88" t="s">
        <v>867</v>
      </c>
      <c r="F147" s="5">
        <v>39575</v>
      </c>
      <c r="H147" s="110"/>
      <c r="I147" s="37" t="s">
        <v>24</v>
      </c>
      <c r="J147" s="43"/>
    </row>
    <row r="148" spans="1:10" ht="12.75">
      <c r="A148" s="633"/>
      <c r="B148" s="629"/>
      <c r="C148" s="637"/>
      <c r="D148" s="622"/>
      <c r="E148" s="88" t="s">
        <v>868</v>
      </c>
      <c r="F148" s="614">
        <v>39576</v>
      </c>
      <c r="G148" s="11" t="s">
        <v>1192</v>
      </c>
      <c r="H148" s="110">
        <v>4</v>
      </c>
      <c r="I148" s="37" t="s">
        <v>25</v>
      </c>
      <c r="J148" s="43"/>
    </row>
    <row r="149" spans="1:10" ht="12.75">
      <c r="A149" s="633"/>
      <c r="B149" s="629"/>
      <c r="C149" s="637"/>
      <c r="D149" s="622"/>
      <c r="E149" s="88"/>
      <c r="F149" s="615"/>
      <c r="G149" s="11" t="s">
        <v>1078</v>
      </c>
      <c r="H149" s="110">
        <v>14</v>
      </c>
      <c r="I149" s="37" t="s">
        <v>26</v>
      </c>
      <c r="J149" s="43"/>
    </row>
    <row r="150" spans="1:10" ht="12.75">
      <c r="A150" s="633"/>
      <c r="B150" s="629"/>
      <c r="C150" s="637"/>
      <c r="D150" s="622"/>
      <c r="E150" s="88" t="s">
        <v>869</v>
      </c>
      <c r="F150" s="5">
        <v>39577</v>
      </c>
      <c r="G150" s="11" t="s">
        <v>910</v>
      </c>
      <c r="H150" s="110">
        <v>13</v>
      </c>
      <c r="I150" s="31" t="s">
        <v>28</v>
      </c>
      <c r="J150" s="43"/>
    </row>
    <row r="151" spans="1:10" ht="12.75">
      <c r="A151" s="633"/>
      <c r="B151" s="629"/>
      <c r="C151" s="637"/>
      <c r="D151" s="622"/>
      <c r="E151" s="88" t="s">
        <v>870</v>
      </c>
      <c r="F151" s="5">
        <v>39578</v>
      </c>
      <c r="G151" s="11" t="s">
        <v>910</v>
      </c>
      <c r="H151" s="110">
        <v>8</v>
      </c>
      <c r="I151" s="31" t="s">
        <v>29</v>
      </c>
      <c r="J151" s="43"/>
    </row>
    <row r="152" spans="1:10" ht="13.5" thickBot="1">
      <c r="A152" s="633"/>
      <c r="B152" s="629"/>
      <c r="C152" s="639"/>
      <c r="D152" s="623"/>
      <c r="E152" s="91" t="s">
        <v>871</v>
      </c>
      <c r="F152" s="32">
        <v>39579</v>
      </c>
      <c r="G152" s="45" t="s">
        <v>953</v>
      </c>
      <c r="H152" s="111">
        <v>13</v>
      </c>
      <c r="I152" s="38" t="s">
        <v>30</v>
      </c>
      <c r="J152" s="43"/>
    </row>
    <row r="153" spans="1:10" ht="12.75">
      <c r="A153" s="633"/>
      <c r="B153" s="629"/>
      <c r="C153" s="642" t="s">
        <v>1183</v>
      </c>
      <c r="D153" s="620">
        <f>SUM(H153:H159)</f>
        <v>51</v>
      </c>
      <c r="E153" s="87" t="s">
        <v>866</v>
      </c>
      <c r="F153" s="25">
        <v>39580</v>
      </c>
      <c r="G153" s="44"/>
      <c r="H153" s="112"/>
      <c r="I153" s="41" t="s">
        <v>27</v>
      </c>
      <c r="J153" s="43"/>
    </row>
    <row r="154" spans="1:10" ht="12.75">
      <c r="A154" s="633"/>
      <c r="B154" s="629"/>
      <c r="C154" s="637"/>
      <c r="D154" s="622"/>
      <c r="E154" s="88" t="s">
        <v>872</v>
      </c>
      <c r="F154" s="5">
        <v>39581</v>
      </c>
      <c r="G154" s="11" t="s">
        <v>910</v>
      </c>
      <c r="H154" s="110">
        <v>14</v>
      </c>
      <c r="I154" s="31" t="s">
        <v>31</v>
      </c>
      <c r="J154" s="43"/>
    </row>
    <row r="155" spans="1:10" ht="12.75">
      <c r="A155" s="633"/>
      <c r="B155" s="629"/>
      <c r="C155" s="637"/>
      <c r="D155" s="622"/>
      <c r="E155" s="88" t="s">
        <v>867</v>
      </c>
      <c r="F155" s="5">
        <v>39582</v>
      </c>
      <c r="G155" s="11" t="s">
        <v>985</v>
      </c>
      <c r="H155" s="110">
        <v>10</v>
      </c>
      <c r="I155" s="37" t="s">
        <v>34</v>
      </c>
      <c r="J155" s="43"/>
    </row>
    <row r="156" spans="1:10" ht="12.75">
      <c r="A156" s="633"/>
      <c r="B156" s="629"/>
      <c r="C156" s="637"/>
      <c r="D156" s="622"/>
      <c r="E156" s="88" t="s">
        <v>868</v>
      </c>
      <c r="F156" s="5">
        <v>39583</v>
      </c>
      <c r="G156" s="11" t="s">
        <v>910</v>
      </c>
      <c r="H156" s="110">
        <v>15</v>
      </c>
      <c r="I156" s="31" t="s">
        <v>32</v>
      </c>
      <c r="J156" s="43"/>
    </row>
    <row r="157" spans="1:10" ht="12.75">
      <c r="A157" s="633"/>
      <c r="B157" s="629"/>
      <c r="C157" s="637"/>
      <c r="D157" s="622"/>
      <c r="E157" s="88" t="s">
        <v>869</v>
      </c>
      <c r="F157" s="5">
        <v>39584</v>
      </c>
      <c r="H157" s="110"/>
      <c r="I157" s="37" t="s">
        <v>1021</v>
      </c>
      <c r="J157" s="43"/>
    </row>
    <row r="158" spans="1:10" ht="12.75">
      <c r="A158" s="633"/>
      <c r="B158" s="629"/>
      <c r="C158" s="637"/>
      <c r="D158" s="622"/>
      <c r="E158" s="88" t="s">
        <v>870</v>
      </c>
      <c r="F158" s="5">
        <v>39585</v>
      </c>
      <c r="G158" s="11" t="s">
        <v>985</v>
      </c>
      <c r="H158" s="110">
        <v>12</v>
      </c>
      <c r="I158" s="37" t="s">
        <v>37</v>
      </c>
      <c r="J158" s="43"/>
    </row>
    <row r="159" spans="1:10" ht="13.5" thickBot="1">
      <c r="A159" s="633"/>
      <c r="B159" s="629"/>
      <c r="C159" s="639"/>
      <c r="D159" s="623"/>
      <c r="E159" s="91" t="s">
        <v>871</v>
      </c>
      <c r="F159" s="32">
        <v>39586</v>
      </c>
      <c r="G159" s="45"/>
      <c r="H159" s="111"/>
      <c r="I159" s="35" t="s">
        <v>35</v>
      </c>
      <c r="J159" s="43"/>
    </row>
    <row r="160" spans="1:10" ht="12.75">
      <c r="A160" s="633"/>
      <c r="B160" s="629"/>
      <c r="C160" s="642" t="s">
        <v>1184</v>
      </c>
      <c r="D160" s="620">
        <f>SUM(H160:H166)</f>
        <v>35</v>
      </c>
      <c r="E160" s="87" t="s">
        <v>866</v>
      </c>
      <c r="F160" s="25">
        <v>39587</v>
      </c>
      <c r="G160" s="44" t="s">
        <v>910</v>
      </c>
      <c r="H160" s="112">
        <v>15</v>
      </c>
      <c r="I160" s="29" t="s">
        <v>38</v>
      </c>
      <c r="J160" s="43"/>
    </row>
    <row r="161" spans="1:10" ht="12.75">
      <c r="A161" s="633"/>
      <c r="B161" s="629"/>
      <c r="C161" s="637"/>
      <c r="D161" s="622"/>
      <c r="E161" s="88" t="s">
        <v>872</v>
      </c>
      <c r="F161" s="5">
        <v>39588</v>
      </c>
      <c r="H161" s="110"/>
      <c r="I161" s="37" t="s">
        <v>36</v>
      </c>
      <c r="J161" s="43"/>
    </row>
    <row r="162" spans="1:10" ht="12.75">
      <c r="A162" s="633"/>
      <c r="B162" s="629"/>
      <c r="C162" s="637"/>
      <c r="D162" s="622"/>
      <c r="E162" s="88" t="s">
        <v>867</v>
      </c>
      <c r="F162" s="5">
        <v>39589</v>
      </c>
      <c r="G162" s="11" t="s">
        <v>985</v>
      </c>
      <c r="H162" s="110">
        <v>12</v>
      </c>
      <c r="I162" s="37" t="s">
        <v>42</v>
      </c>
      <c r="J162" s="43"/>
    </row>
    <row r="163" spans="1:10" ht="12.75">
      <c r="A163" s="633"/>
      <c r="B163" s="629"/>
      <c r="C163" s="637"/>
      <c r="D163" s="622"/>
      <c r="E163" s="88" t="s">
        <v>868</v>
      </c>
      <c r="F163" s="5">
        <v>39590</v>
      </c>
      <c r="H163" s="110"/>
      <c r="I163" s="37" t="s">
        <v>43</v>
      </c>
      <c r="J163" s="43"/>
    </row>
    <row r="164" spans="1:10" ht="12.75">
      <c r="A164" s="633"/>
      <c r="B164" s="629"/>
      <c r="C164" s="637"/>
      <c r="D164" s="622"/>
      <c r="E164" s="88" t="s">
        <v>869</v>
      </c>
      <c r="F164" s="5">
        <v>39591</v>
      </c>
      <c r="H164" s="110"/>
      <c r="I164" s="37" t="s">
        <v>44</v>
      </c>
      <c r="J164" s="43"/>
    </row>
    <row r="165" spans="1:10" ht="12.75">
      <c r="A165" s="633"/>
      <c r="B165" s="629"/>
      <c r="C165" s="637"/>
      <c r="D165" s="622"/>
      <c r="E165" s="88" t="s">
        <v>870</v>
      </c>
      <c r="F165" s="5">
        <v>39592</v>
      </c>
      <c r="H165" s="110"/>
      <c r="I165" s="37" t="s">
        <v>45</v>
      </c>
      <c r="J165" s="43"/>
    </row>
    <row r="166" spans="1:10" ht="13.5" thickBot="1">
      <c r="A166" s="633"/>
      <c r="B166" s="629"/>
      <c r="C166" s="639"/>
      <c r="D166" s="623"/>
      <c r="E166" s="90" t="s">
        <v>871</v>
      </c>
      <c r="F166" s="32">
        <v>39593</v>
      </c>
      <c r="G166" s="45" t="s">
        <v>910</v>
      </c>
      <c r="H166" s="111">
        <v>8</v>
      </c>
      <c r="I166" s="38" t="s">
        <v>50</v>
      </c>
      <c r="J166" s="43"/>
    </row>
    <row r="167" spans="1:10" ht="12.75">
      <c r="A167" s="633"/>
      <c r="B167" s="629"/>
      <c r="C167" s="642" t="s">
        <v>1185</v>
      </c>
      <c r="D167" s="620">
        <f>SUM(H167:H176)</f>
        <v>62.5</v>
      </c>
      <c r="E167" s="93" t="s">
        <v>866</v>
      </c>
      <c r="F167" s="25">
        <v>39594</v>
      </c>
      <c r="G167" s="44" t="s">
        <v>910</v>
      </c>
      <c r="H167" s="112">
        <v>10</v>
      </c>
      <c r="I167" s="29" t="s">
        <v>51</v>
      </c>
      <c r="J167" s="43"/>
    </row>
    <row r="168" spans="1:10" ht="12.75">
      <c r="A168" s="633"/>
      <c r="B168" s="629"/>
      <c r="C168" s="637"/>
      <c r="D168" s="622"/>
      <c r="E168" s="618" t="s">
        <v>872</v>
      </c>
      <c r="F168" s="614">
        <v>39595</v>
      </c>
      <c r="G168" s="11" t="s">
        <v>953</v>
      </c>
      <c r="H168" s="110">
        <v>9</v>
      </c>
      <c r="I168" s="31" t="s">
        <v>52</v>
      </c>
      <c r="J168" s="43"/>
    </row>
    <row r="169" spans="1:10" ht="12.75">
      <c r="A169" s="633"/>
      <c r="B169" s="629"/>
      <c r="C169" s="637"/>
      <c r="D169" s="622"/>
      <c r="E169" s="619"/>
      <c r="F169" s="615"/>
      <c r="G169" s="11" t="s">
        <v>910</v>
      </c>
      <c r="H169" s="110">
        <v>8</v>
      </c>
      <c r="I169" s="31" t="s">
        <v>53</v>
      </c>
      <c r="J169" s="43"/>
    </row>
    <row r="170" spans="1:10" ht="12.75">
      <c r="A170" s="633"/>
      <c r="B170" s="629"/>
      <c r="C170" s="637"/>
      <c r="D170" s="622"/>
      <c r="E170" s="618" t="s">
        <v>867</v>
      </c>
      <c r="F170" s="614">
        <v>39596</v>
      </c>
      <c r="G170" s="11" t="s">
        <v>910</v>
      </c>
      <c r="H170" s="110">
        <v>13.5</v>
      </c>
      <c r="I170" s="31" t="s">
        <v>55</v>
      </c>
      <c r="J170" s="43"/>
    </row>
    <row r="171" spans="1:10" ht="12.75">
      <c r="A171" s="633"/>
      <c r="B171" s="629"/>
      <c r="C171" s="637"/>
      <c r="D171" s="622"/>
      <c r="E171" s="619"/>
      <c r="F171" s="615"/>
      <c r="G171" s="11" t="s">
        <v>910</v>
      </c>
      <c r="H171" s="110">
        <v>8</v>
      </c>
      <c r="I171" s="31" t="s">
        <v>54</v>
      </c>
      <c r="J171" s="43"/>
    </row>
    <row r="172" spans="1:10" ht="12.75">
      <c r="A172" s="633"/>
      <c r="B172" s="629"/>
      <c r="C172" s="637"/>
      <c r="D172" s="622"/>
      <c r="E172" s="89" t="s">
        <v>868</v>
      </c>
      <c r="F172" s="5">
        <v>39597</v>
      </c>
      <c r="H172" s="110"/>
      <c r="I172" s="37" t="s">
        <v>919</v>
      </c>
      <c r="J172" s="43"/>
    </row>
    <row r="173" spans="1:10" ht="12.75">
      <c r="A173" s="633"/>
      <c r="B173" s="629"/>
      <c r="C173" s="637"/>
      <c r="D173" s="622"/>
      <c r="E173" s="89" t="s">
        <v>869</v>
      </c>
      <c r="F173" s="5">
        <v>39598</v>
      </c>
      <c r="H173" s="110"/>
      <c r="I173" s="37" t="s">
        <v>1021</v>
      </c>
      <c r="J173" s="43"/>
    </row>
    <row r="174" spans="1:10" ht="12.75">
      <c r="A174" s="633"/>
      <c r="B174" s="629"/>
      <c r="C174" s="637"/>
      <c r="D174" s="622"/>
      <c r="E174" s="618" t="s">
        <v>870</v>
      </c>
      <c r="F174" s="614">
        <v>39599</v>
      </c>
      <c r="G174" s="11" t="s">
        <v>1192</v>
      </c>
      <c r="H174" s="110">
        <v>4</v>
      </c>
      <c r="I174" s="37" t="s">
        <v>56</v>
      </c>
      <c r="J174" s="43"/>
    </row>
    <row r="175" spans="1:10" ht="13.5" thickBot="1">
      <c r="A175" s="634"/>
      <c r="B175" s="650"/>
      <c r="C175" s="637"/>
      <c r="D175" s="622"/>
      <c r="E175" s="619"/>
      <c r="F175" s="615"/>
      <c r="G175" s="11" t="s">
        <v>1078</v>
      </c>
      <c r="H175" s="110">
        <v>10</v>
      </c>
      <c r="I175" s="37" t="s">
        <v>57</v>
      </c>
      <c r="J175" s="43"/>
    </row>
    <row r="176" spans="1:10" ht="13.5" thickBot="1">
      <c r="A176" s="632">
        <v>39600</v>
      </c>
      <c r="B176" s="628">
        <f>SUM(H176:H209)</f>
        <v>282</v>
      </c>
      <c r="C176" s="639"/>
      <c r="D176" s="623"/>
      <c r="E176" s="90" t="s">
        <v>871</v>
      </c>
      <c r="F176" s="32">
        <v>39600</v>
      </c>
      <c r="G176" s="45"/>
      <c r="H176" s="111"/>
      <c r="I176" s="35" t="s">
        <v>1021</v>
      </c>
      <c r="J176" s="43"/>
    </row>
    <row r="177" spans="1:10" ht="12.75">
      <c r="A177" s="633"/>
      <c r="B177" s="629"/>
      <c r="C177" s="642" t="s">
        <v>46</v>
      </c>
      <c r="D177" s="620">
        <f>SUM(H177:H183)</f>
        <v>59</v>
      </c>
      <c r="E177" s="87" t="s">
        <v>866</v>
      </c>
      <c r="F177" s="25">
        <v>39601</v>
      </c>
      <c r="G177" s="44" t="s">
        <v>910</v>
      </c>
      <c r="H177" s="112">
        <v>6</v>
      </c>
      <c r="I177" s="29" t="s">
        <v>59</v>
      </c>
      <c r="J177" s="43"/>
    </row>
    <row r="178" spans="1:10" ht="12.75">
      <c r="A178" s="633"/>
      <c r="B178" s="629"/>
      <c r="C178" s="637"/>
      <c r="D178" s="622"/>
      <c r="E178" s="88" t="s">
        <v>872</v>
      </c>
      <c r="F178" s="5">
        <v>39602</v>
      </c>
      <c r="G178" s="42" t="s">
        <v>910</v>
      </c>
      <c r="H178" s="109">
        <v>13</v>
      </c>
      <c r="I178" s="31" t="s">
        <v>58</v>
      </c>
      <c r="J178" s="43"/>
    </row>
    <row r="179" spans="1:10" ht="12.75">
      <c r="A179" s="633"/>
      <c r="B179" s="629"/>
      <c r="C179" s="637"/>
      <c r="D179" s="622"/>
      <c r="E179" s="88" t="s">
        <v>867</v>
      </c>
      <c r="F179" s="5">
        <v>39603</v>
      </c>
      <c r="G179" s="42"/>
      <c r="H179" s="109"/>
      <c r="I179" s="53" t="s">
        <v>60</v>
      </c>
      <c r="J179" s="43"/>
    </row>
    <row r="180" spans="1:10" ht="12.75">
      <c r="A180" s="633"/>
      <c r="B180" s="629"/>
      <c r="C180" s="637"/>
      <c r="D180" s="622"/>
      <c r="E180" s="88" t="s">
        <v>868</v>
      </c>
      <c r="F180" s="5">
        <v>39604</v>
      </c>
      <c r="G180" s="42" t="s">
        <v>67</v>
      </c>
      <c r="H180" s="109">
        <v>12</v>
      </c>
      <c r="I180" s="31" t="s">
        <v>61</v>
      </c>
      <c r="J180" s="43"/>
    </row>
    <row r="181" spans="1:10" ht="12.75">
      <c r="A181" s="633"/>
      <c r="B181" s="629"/>
      <c r="C181" s="637"/>
      <c r="D181" s="622"/>
      <c r="E181" s="88" t="s">
        <v>869</v>
      </c>
      <c r="F181" s="5">
        <v>39605</v>
      </c>
      <c r="G181" s="42"/>
      <c r="H181" s="109"/>
      <c r="I181" s="53" t="s">
        <v>1021</v>
      </c>
      <c r="J181" s="43"/>
    </row>
    <row r="182" spans="1:10" ht="12.75">
      <c r="A182" s="633"/>
      <c r="B182" s="629"/>
      <c r="C182" s="637"/>
      <c r="D182" s="622"/>
      <c r="E182" s="88" t="s">
        <v>870</v>
      </c>
      <c r="F182" s="5">
        <v>39606</v>
      </c>
      <c r="G182" s="42" t="s">
        <v>1078</v>
      </c>
      <c r="H182" s="109">
        <v>14</v>
      </c>
      <c r="I182" s="37" t="s">
        <v>62</v>
      </c>
      <c r="J182" s="43"/>
    </row>
    <row r="183" spans="1:10" ht="13.5" thickBot="1">
      <c r="A183" s="633"/>
      <c r="B183" s="629"/>
      <c r="C183" s="639"/>
      <c r="D183" s="623"/>
      <c r="E183" s="91" t="s">
        <v>871</v>
      </c>
      <c r="F183" s="32">
        <v>39607</v>
      </c>
      <c r="G183" s="54" t="s">
        <v>910</v>
      </c>
      <c r="H183" s="117">
        <v>14</v>
      </c>
      <c r="I183" s="38" t="s">
        <v>66</v>
      </c>
      <c r="J183" s="43"/>
    </row>
    <row r="184" spans="1:10" ht="12.75">
      <c r="A184" s="633"/>
      <c r="B184" s="629"/>
      <c r="C184" s="642" t="s">
        <v>48</v>
      </c>
      <c r="D184" s="620">
        <f>SUM(H184:H192)</f>
        <v>74</v>
      </c>
      <c r="E184" s="87" t="s">
        <v>866</v>
      </c>
      <c r="F184" s="25">
        <v>39608</v>
      </c>
      <c r="G184" s="44" t="s">
        <v>910</v>
      </c>
      <c r="H184" s="112">
        <v>10</v>
      </c>
      <c r="I184" s="29" t="s">
        <v>70</v>
      </c>
      <c r="J184" s="43"/>
    </row>
    <row r="185" spans="1:10" ht="12.75">
      <c r="A185" s="633"/>
      <c r="B185" s="629"/>
      <c r="C185" s="637"/>
      <c r="D185" s="622"/>
      <c r="E185" s="88" t="s">
        <v>872</v>
      </c>
      <c r="F185" s="5">
        <v>39609</v>
      </c>
      <c r="G185" s="42" t="s">
        <v>910</v>
      </c>
      <c r="H185" s="109">
        <v>7</v>
      </c>
      <c r="I185" s="31" t="s">
        <v>83</v>
      </c>
      <c r="J185" s="43"/>
    </row>
    <row r="186" spans="1:10" ht="12.75">
      <c r="A186" s="633"/>
      <c r="B186" s="629"/>
      <c r="C186" s="637"/>
      <c r="D186" s="622"/>
      <c r="E186" s="88" t="s">
        <v>867</v>
      </c>
      <c r="F186" s="5">
        <v>39610</v>
      </c>
      <c r="G186" s="42" t="s">
        <v>985</v>
      </c>
      <c r="H186" s="109">
        <v>11</v>
      </c>
      <c r="I186" s="37" t="s">
        <v>75</v>
      </c>
      <c r="J186" s="43"/>
    </row>
    <row r="187" spans="1:10" ht="12.75">
      <c r="A187" s="633"/>
      <c r="B187" s="629"/>
      <c r="C187" s="637"/>
      <c r="D187" s="622"/>
      <c r="E187" s="88" t="s">
        <v>868</v>
      </c>
      <c r="F187" s="5">
        <v>39611</v>
      </c>
      <c r="G187" s="42" t="s">
        <v>910</v>
      </c>
      <c r="H187" s="109">
        <v>12</v>
      </c>
      <c r="I187" s="31" t="s">
        <v>84</v>
      </c>
      <c r="J187" s="43"/>
    </row>
    <row r="188" spans="1:10" ht="12.75">
      <c r="A188" s="633"/>
      <c r="B188" s="629"/>
      <c r="C188" s="637"/>
      <c r="D188" s="622"/>
      <c r="E188" s="88" t="s">
        <v>869</v>
      </c>
      <c r="F188" s="5">
        <v>39612</v>
      </c>
      <c r="G188" s="42"/>
      <c r="H188" s="109"/>
      <c r="I188" s="53" t="s">
        <v>71</v>
      </c>
      <c r="J188" s="43"/>
    </row>
    <row r="189" spans="1:10" ht="12.75">
      <c r="A189" s="633"/>
      <c r="B189" s="629"/>
      <c r="C189" s="637"/>
      <c r="D189" s="622"/>
      <c r="E189" s="618" t="s">
        <v>870</v>
      </c>
      <c r="F189" s="614">
        <v>39613</v>
      </c>
      <c r="G189" s="42" t="s">
        <v>1192</v>
      </c>
      <c r="H189" s="109">
        <v>2</v>
      </c>
      <c r="I189" s="37" t="s">
        <v>86</v>
      </c>
      <c r="J189" s="43"/>
    </row>
    <row r="190" spans="1:10" ht="12.75">
      <c r="A190" s="633"/>
      <c r="B190" s="629"/>
      <c r="C190" s="637"/>
      <c r="D190" s="622"/>
      <c r="E190" s="666"/>
      <c r="F190" s="668"/>
      <c r="G190" s="42" t="s">
        <v>1078</v>
      </c>
      <c r="H190" s="109">
        <v>11</v>
      </c>
      <c r="I190" s="37" t="s">
        <v>80</v>
      </c>
      <c r="J190" s="43"/>
    </row>
    <row r="191" spans="1:10" ht="12.75">
      <c r="A191" s="633"/>
      <c r="B191" s="629"/>
      <c r="C191" s="637"/>
      <c r="D191" s="622"/>
      <c r="E191" s="619"/>
      <c r="F191" s="615"/>
      <c r="G191" s="42" t="s">
        <v>910</v>
      </c>
      <c r="H191" s="109">
        <v>8</v>
      </c>
      <c r="I191" s="31" t="s">
        <v>82</v>
      </c>
      <c r="J191" s="43"/>
    </row>
    <row r="192" spans="1:10" ht="13.5" thickBot="1">
      <c r="A192" s="633"/>
      <c r="B192" s="629"/>
      <c r="C192" s="639"/>
      <c r="D192" s="623"/>
      <c r="E192" s="91" t="s">
        <v>871</v>
      </c>
      <c r="F192" s="32">
        <v>39614</v>
      </c>
      <c r="G192" s="54" t="s">
        <v>910</v>
      </c>
      <c r="H192" s="117">
        <v>13</v>
      </c>
      <c r="I192" s="38" t="s">
        <v>81</v>
      </c>
      <c r="J192" s="43"/>
    </row>
    <row r="193" spans="1:10" ht="12.75">
      <c r="A193" s="633"/>
      <c r="B193" s="629"/>
      <c r="C193" s="642" t="s">
        <v>49</v>
      </c>
      <c r="D193" s="620">
        <f>SUM(H193:H201)</f>
        <v>63</v>
      </c>
      <c r="E193" s="87" t="s">
        <v>866</v>
      </c>
      <c r="F193" s="25">
        <v>39615</v>
      </c>
      <c r="G193" s="44"/>
      <c r="H193" s="112"/>
      <c r="I193" s="41" t="s">
        <v>74</v>
      </c>
      <c r="J193" s="43"/>
    </row>
    <row r="194" spans="1:10" ht="12.75">
      <c r="A194" s="633"/>
      <c r="B194" s="629"/>
      <c r="C194" s="637"/>
      <c r="D194" s="622"/>
      <c r="E194" s="88" t="s">
        <v>872</v>
      </c>
      <c r="F194" s="5">
        <v>39616</v>
      </c>
      <c r="G194" s="42" t="s">
        <v>910</v>
      </c>
      <c r="H194" s="109">
        <v>13</v>
      </c>
      <c r="I194" s="31" t="s">
        <v>85</v>
      </c>
      <c r="J194" s="43"/>
    </row>
    <row r="195" spans="1:10" ht="12.75">
      <c r="A195" s="633"/>
      <c r="B195" s="629"/>
      <c r="C195" s="637"/>
      <c r="D195" s="622"/>
      <c r="E195" s="88" t="s">
        <v>867</v>
      </c>
      <c r="F195" s="5">
        <v>39617</v>
      </c>
      <c r="G195" s="42" t="s">
        <v>985</v>
      </c>
      <c r="H195" s="109">
        <v>12</v>
      </c>
      <c r="I195" s="37" t="s">
        <v>87</v>
      </c>
      <c r="J195" s="43"/>
    </row>
    <row r="196" spans="1:10" ht="12.75">
      <c r="A196" s="633"/>
      <c r="B196" s="629"/>
      <c r="C196" s="637"/>
      <c r="D196" s="622"/>
      <c r="E196" s="88" t="s">
        <v>868</v>
      </c>
      <c r="F196" s="5">
        <v>39618</v>
      </c>
      <c r="G196" s="42"/>
      <c r="H196" s="109"/>
      <c r="I196" s="53" t="s">
        <v>101</v>
      </c>
      <c r="J196" s="43"/>
    </row>
    <row r="197" spans="1:10" ht="12.75">
      <c r="A197" s="633"/>
      <c r="B197" s="629"/>
      <c r="C197" s="637"/>
      <c r="D197" s="622"/>
      <c r="E197" s="88" t="s">
        <v>869</v>
      </c>
      <c r="F197" s="5">
        <v>39619</v>
      </c>
      <c r="G197" s="42" t="s">
        <v>1192</v>
      </c>
      <c r="H197" s="109">
        <v>7</v>
      </c>
      <c r="I197" s="37" t="s">
        <v>103</v>
      </c>
      <c r="J197" s="43"/>
    </row>
    <row r="198" spans="1:10" ht="12.75">
      <c r="A198" s="633"/>
      <c r="B198" s="629"/>
      <c r="C198" s="637"/>
      <c r="D198" s="622"/>
      <c r="E198" s="618" t="s">
        <v>870</v>
      </c>
      <c r="F198" s="614">
        <v>39620</v>
      </c>
      <c r="G198" s="42" t="s">
        <v>1192</v>
      </c>
      <c r="H198" s="109">
        <v>2</v>
      </c>
      <c r="I198" s="37" t="s">
        <v>104</v>
      </c>
      <c r="J198" s="43"/>
    </row>
    <row r="199" spans="1:10" ht="12.75">
      <c r="A199" s="633"/>
      <c r="B199" s="629"/>
      <c r="C199" s="638"/>
      <c r="D199" s="622"/>
      <c r="E199" s="619"/>
      <c r="F199" s="615"/>
      <c r="G199" s="11" t="s">
        <v>1078</v>
      </c>
      <c r="H199" s="110">
        <v>17</v>
      </c>
      <c r="I199" s="37" t="s">
        <v>106</v>
      </c>
      <c r="J199" s="43"/>
    </row>
    <row r="200" spans="1:10" ht="12.75">
      <c r="A200" s="633"/>
      <c r="B200" s="629"/>
      <c r="C200" s="638"/>
      <c r="D200" s="622"/>
      <c r="E200" s="618" t="s">
        <v>871</v>
      </c>
      <c r="F200" s="614">
        <v>39621</v>
      </c>
      <c r="G200" s="11" t="s">
        <v>1192</v>
      </c>
      <c r="H200" s="110">
        <v>2</v>
      </c>
      <c r="I200" s="37" t="s">
        <v>105</v>
      </c>
      <c r="J200" s="43"/>
    </row>
    <row r="201" spans="1:10" ht="13.5" thickBot="1">
      <c r="A201" s="633"/>
      <c r="B201" s="629"/>
      <c r="C201" s="639"/>
      <c r="D201" s="623"/>
      <c r="E201" s="680"/>
      <c r="F201" s="667"/>
      <c r="G201" s="54" t="s">
        <v>1078</v>
      </c>
      <c r="H201" s="117">
        <v>10</v>
      </c>
      <c r="I201" s="35" t="s">
        <v>107</v>
      </c>
      <c r="J201" s="43"/>
    </row>
    <row r="202" spans="1:10" ht="12.75">
      <c r="A202" s="633"/>
      <c r="B202" s="629"/>
      <c r="C202" s="640" t="s">
        <v>68</v>
      </c>
      <c r="D202" s="620">
        <f>SUM(H202:H208)</f>
        <v>72</v>
      </c>
      <c r="E202" s="92" t="s">
        <v>866</v>
      </c>
      <c r="F202" s="55">
        <v>39622</v>
      </c>
      <c r="G202" s="42" t="s">
        <v>910</v>
      </c>
      <c r="H202" s="109">
        <v>16</v>
      </c>
      <c r="I202" s="56" t="s">
        <v>108</v>
      </c>
      <c r="J202" s="43"/>
    </row>
    <row r="203" spans="1:10" ht="12.75">
      <c r="A203" s="633"/>
      <c r="B203" s="629"/>
      <c r="C203" s="637"/>
      <c r="D203" s="622"/>
      <c r="E203" s="88" t="s">
        <v>872</v>
      </c>
      <c r="F203" s="5">
        <v>39623</v>
      </c>
      <c r="G203" s="11" t="s">
        <v>102</v>
      </c>
      <c r="H203" s="110">
        <v>9</v>
      </c>
      <c r="I203" s="37" t="s">
        <v>109</v>
      </c>
      <c r="J203" s="43"/>
    </row>
    <row r="204" spans="1:10" ht="12.75">
      <c r="A204" s="633"/>
      <c r="B204" s="629"/>
      <c r="C204" s="637"/>
      <c r="D204" s="622"/>
      <c r="E204" s="88" t="s">
        <v>867</v>
      </c>
      <c r="F204" s="5">
        <v>39624</v>
      </c>
      <c r="G204" s="11" t="s">
        <v>985</v>
      </c>
      <c r="H204" s="110">
        <v>11</v>
      </c>
      <c r="I204" s="37" t="s">
        <v>110</v>
      </c>
      <c r="J204" s="43"/>
    </row>
    <row r="205" spans="1:10" ht="12.75">
      <c r="A205" s="633"/>
      <c r="B205" s="629"/>
      <c r="C205" s="637"/>
      <c r="D205" s="622"/>
      <c r="E205" s="88" t="s">
        <v>868</v>
      </c>
      <c r="F205" s="5">
        <v>39625</v>
      </c>
      <c r="H205" s="110"/>
      <c r="I205" s="37" t="s">
        <v>101</v>
      </c>
      <c r="J205" s="43"/>
    </row>
    <row r="206" spans="1:10" ht="12.75">
      <c r="A206" s="633"/>
      <c r="B206" s="629"/>
      <c r="C206" s="637"/>
      <c r="D206" s="622"/>
      <c r="E206" s="88" t="s">
        <v>869</v>
      </c>
      <c r="F206" s="5">
        <v>39626</v>
      </c>
      <c r="G206" s="11" t="s">
        <v>1192</v>
      </c>
      <c r="H206" s="110">
        <v>9</v>
      </c>
      <c r="I206" s="37" t="s">
        <v>112</v>
      </c>
      <c r="J206" s="43"/>
    </row>
    <row r="207" spans="1:10" ht="12.75">
      <c r="A207" s="633"/>
      <c r="B207" s="629"/>
      <c r="C207" s="637"/>
      <c r="D207" s="622"/>
      <c r="E207" s="88" t="s">
        <v>870</v>
      </c>
      <c r="F207" s="5">
        <v>39627</v>
      </c>
      <c r="G207" s="11" t="s">
        <v>1078</v>
      </c>
      <c r="H207" s="110">
        <v>11</v>
      </c>
      <c r="I207" s="37" t="s">
        <v>113</v>
      </c>
      <c r="J207" s="43"/>
    </row>
    <row r="208" spans="1:10" ht="13.5" thickBot="1">
      <c r="A208" s="633"/>
      <c r="B208" s="629"/>
      <c r="C208" s="639"/>
      <c r="D208" s="623"/>
      <c r="E208" s="91" t="s">
        <v>871</v>
      </c>
      <c r="F208" s="32">
        <v>39628</v>
      </c>
      <c r="G208" s="45" t="s">
        <v>1078</v>
      </c>
      <c r="H208" s="111">
        <v>16</v>
      </c>
      <c r="I208" s="35" t="s">
        <v>114</v>
      </c>
      <c r="J208" s="43"/>
    </row>
    <row r="209" spans="1:10" ht="13.5" thickBot="1">
      <c r="A209" s="634"/>
      <c r="B209" s="650"/>
      <c r="C209" s="642" t="s">
        <v>91</v>
      </c>
      <c r="D209" s="620">
        <f>SUM(H209:H216)</f>
        <v>71</v>
      </c>
      <c r="E209" s="87" t="s">
        <v>866</v>
      </c>
      <c r="F209" s="25">
        <v>39629</v>
      </c>
      <c r="G209" s="44" t="s">
        <v>910</v>
      </c>
      <c r="H209" s="112">
        <v>14</v>
      </c>
      <c r="I209" s="56" t="s">
        <v>124</v>
      </c>
      <c r="J209" s="43"/>
    </row>
    <row r="210" spans="1:10" ht="12.75">
      <c r="A210" s="632">
        <v>39630</v>
      </c>
      <c r="B210" s="628">
        <f>SUM(H210:H243)</f>
        <v>285</v>
      </c>
      <c r="C210" s="637"/>
      <c r="D210" s="622"/>
      <c r="E210" s="89" t="s">
        <v>872</v>
      </c>
      <c r="F210" s="14">
        <v>39630</v>
      </c>
      <c r="G210" s="42"/>
      <c r="H210" s="109"/>
      <c r="I210" s="53" t="s">
        <v>987</v>
      </c>
      <c r="J210" s="43"/>
    </row>
    <row r="211" spans="1:10" ht="12.75">
      <c r="A211" s="633"/>
      <c r="B211" s="629"/>
      <c r="C211" s="637"/>
      <c r="D211" s="622"/>
      <c r="E211" s="618" t="s">
        <v>867</v>
      </c>
      <c r="F211" s="614">
        <v>39631</v>
      </c>
      <c r="G211" s="42" t="s">
        <v>910</v>
      </c>
      <c r="H211" s="109">
        <v>8</v>
      </c>
      <c r="I211" s="31" t="s">
        <v>125</v>
      </c>
      <c r="J211" s="43"/>
    </row>
    <row r="212" spans="1:10" ht="12.75">
      <c r="A212" s="633"/>
      <c r="B212" s="629"/>
      <c r="C212" s="637"/>
      <c r="D212" s="622"/>
      <c r="E212" s="619"/>
      <c r="F212" s="615"/>
      <c r="G212" s="42" t="s">
        <v>985</v>
      </c>
      <c r="H212" s="109">
        <v>9</v>
      </c>
      <c r="I212" s="37" t="s">
        <v>126</v>
      </c>
      <c r="J212" s="43"/>
    </row>
    <row r="213" spans="1:10" ht="12.75">
      <c r="A213" s="633"/>
      <c r="B213" s="629"/>
      <c r="C213" s="637"/>
      <c r="D213" s="622"/>
      <c r="E213" s="88" t="s">
        <v>868</v>
      </c>
      <c r="F213" s="5">
        <v>39632</v>
      </c>
      <c r="G213" s="42" t="s">
        <v>910</v>
      </c>
      <c r="H213" s="109">
        <v>15</v>
      </c>
      <c r="I213" s="31" t="s">
        <v>133</v>
      </c>
      <c r="J213" s="43"/>
    </row>
    <row r="214" spans="1:10" ht="12.75">
      <c r="A214" s="633"/>
      <c r="B214" s="629"/>
      <c r="C214" s="637"/>
      <c r="D214" s="622"/>
      <c r="E214" s="88" t="s">
        <v>869</v>
      </c>
      <c r="F214" s="5">
        <v>39633</v>
      </c>
      <c r="G214" s="42"/>
      <c r="H214" s="109"/>
      <c r="I214" s="53" t="s">
        <v>140</v>
      </c>
      <c r="J214" s="43"/>
    </row>
    <row r="215" spans="1:10" ht="12.75">
      <c r="A215" s="633"/>
      <c r="B215" s="629"/>
      <c r="C215" s="637"/>
      <c r="D215" s="622"/>
      <c r="E215" s="88" t="s">
        <v>870</v>
      </c>
      <c r="F215" s="5">
        <v>39634</v>
      </c>
      <c r="G215" s="42" t="s">
        <v>1078</v>
      </c>
      <c r="H215" s="109">
        <v>13</v>
      </c>
      <c r="I215" s="53" t="s">
        <v>132</v>
      </c>
      <c r="J215" s="43"/>
    </row>
    <row r="216" spans="1:10" ht="13.5" thickBot="1">
      <c r="A216" s="633"/>
      <c r="B216" s="629"/>
      <c r="C216" s="639"/>
      <c r="D216" s="623"/>
      <c r="E216" s="91" t="s">
        <v>871</v>
      </c>
      <c r="F216" s="32">
        <v>39635</v>
      </c>
      <c r="G216" s="54" t="s">
        <v>910</v>
      </c>
      <c r="H216" s="117">
        <v>12</v>
      </c>
      <c r="I216" s="38" t="s">
        <v>135</v>
      </c>
      <c r="J216" s="43"/>
    </row>
    <row r="217" spans="1:10" ht="12.75">
      <c r="A217" s="633"/>
      <c r="B217" s="629"/>
      <c r="C217" s="642" t="s">
        <v>92</v>
      </c>
      <c r="D217" s="620">
        <f>SUM(H217:H224)</f>
        <v>43</v>
      </c>
      <c r="E217" s="87" t="s">
        <v>866</v>
      </c>
      <c r="F217" s="25">
        <v>39636</v>
      </c>
      <c r="G217" s="44"/>
      <c r="H217" s="112"/>
      <c r="I217" s="41" t="s">
        <v>129</v>
      </c>
      <c r="J217" s="43"/>
    </row>
    <row r="218" spans="1:10" ht="12.75">
      <c r="A218" s="633"/>
      <c r="B218" s="629"/>
      <c r="C218" s="637"/>
      <c r="D218" s="622"/>
      <c r="E218" s="88" t="s">
        <v>872</v>
      </c>
      <c r="F218" s="5">
        <v>39637</v>
      </c>
      <c r="G218" s="42" t="s">
        <v>910</v>
      </c>
      <c r="H218" s="109">
        <v>8</v>
      </c>
      <c r="I218" s="31" t="s">
        <v>136</v>
      </c>
      <c r="J218" s="43"/>
    </row>
    <row r="219" spans="1:10" ht="12.75">
      <c r="A219" s="633"/>
      <c r="B219" s="629"/>
      <c r="C219" s="637"/>
      <c r="D219" s="622"/>
      <c r="E219" s="88" t="s">
        <v>867</v>
      </c>
      <c r="F219" s="5">
        <v>39638</v>
      </c>
      <c r="G219" s="42"/>
      <c r="H219" s="109"/>
      <c r="I219" s="53" t="s">
        <v>130</v>
      </c>
      <c r="J219" s="43"/>
    </row>
    <row r="220" spans="1:10" ht="12.75">
      <c r="A220" s="633"/>
      <c r="B220" s="629"/>
      <c r="C220" s="637"/>
      <c r="D220" s="622"/>
      <c r="E220" s="88" t="s">
        <v>868</v>
      </c>
      <c r="F220" s="5">
        <v>39639</v>
      </c>
      <c r="G220" s="42"/>
      <c r="H220" s="109"/>
      <c r="I220" s="53" t="s">
        <v>131</v>
      </c>
      <c r="J220" s="43"/>
    </row>
    <row r="221" spans="1:10" ht="12.75">
      <c r="A221" s="633"/>
      <c r="B221" s="629"/>
      <c r="C221" s="637"/>
      <c r="D221" s="622"/>
      <c r="E221" s="88" t="s">
        <v>869</v>
      </c>
      <c r="F221" s="26">
        <v>39640</v>
      </c>
      <c r="G221" s="58" t="s">
        <v>953</v>
      </c>
      <c r="H221" s="118">
        <v>10</v>
      </c>
      <c r="I221" s="60" t="s">
        <v>137</v>
      </c>
      <c r="J221" s="43"/>
    </row>
    <row r="222" spans="1:10" ht="12.75">
      <c r="A222" s="633"/>
      <c r="B222" s="629"/>
      <c r="C222" s="637"/>
      <c r="D222" s="622"/>
      <c r="E222" s="683" t="s">
        <v>870</v>
      </c>
      <c r="F222" s="627">
        <v>39641</v>
      </c>
      <c r="G222" s="11" t="s">
        <v>1192</v>
      </c>
      <c r="H222" s="110">
        <v>4</v>
      </c>
      <c r="I222" s="37" t="s">
        <v>138</v>
      </c>
      <c r="J222" s="43"/>
    </row>
    <row r="223" spans="1:10" ht="12.75">
      <c r="A223" s="633"/>
      <c r="B223" s="629"/>
      <c r="C223" s="638"/>
      <c r="D223" s="622"/>
      <c r="E223" s="684"/>
      <c r="F223" s="627"/>
      <c r="G223" s="11" t="s">
        <v>1078</v>
      </c>
      <c r="H223" s="110">
        <v>17</v>
      </c>
      <c r="I223" s="37" t="s">
        <v>155</v>
      </c>
      <c r="J223" s="43"/>
    </row>
    <row r="224" spans="1:10" ht="13.5" thickBot="1">
      <c r="A224" s="633"/>
      <c r="B224" s="629"/>
      <c r="C224" s="639"/>
      <c r="D224" s="623"/>
      <c r="E224" s="91" t="s">
        <v>871</v>
      </c>
      <c r="F224" s="61">
        <v>39642</v>
      </c>
      <c r="G224" s="54" t="s">
        <v>910</v>
      </c>
      <c r="H224" s="117">
        <v>4</v>
      </c>
      <c r="I224" s="38" t="s">
        <v>139</v>
      </c>
      <c r="J224" s="43"/>
    </row>
    <row r="225" spans="1:10" ht="12.75">
      <c r="A225" s="633"/>
      <c r="B225" s="629"/>
      <c r="C225" s="642" t="s">
        <v>93</v>
      </c>
      <c r="D225" s="620">
        <f>SUM(H225:H232)</f>
        <v>79.5</v>
      </c>
      <c r="E225" s="87" t="s">
        <v>866</v>
      </c>
      <c r="F225" s="25">
        <v>39643</v>
      </c>
      <c r="G225" s="44" t="s">
        <v>910</v>
      </c>
      <c r="H225" s="112">
        <v>16</v>
      </c>
      <c r="I225" s="29" t="s">
        <v>150</v>
      </c>
      <c r="J225" s="43"/>
    </row>
    <row r="226" spans="1:10" ht="12.75">
      <c r="A226" s="633"/>
      <c r="B226" s="629"/>
      <c r="C226" s="637"/>
      <c r="D226" s="622"/>
      <c r="E226" s="88" t="s">
        <v>872</v>
      </c>
      <c r="F226" s="5">
        <v>39644</v>
      </c>
      <c r="G226" s="42"/>
      <c r="H226" s="109"/>
      <c r="I226" s="53" t="s">
        <v>151</v>
      </c>
      <c r="J226" s="43"/>
    </row>
    <row r="227" spans="1:10" ht="12.75">
      <c r="A227" s="633"/>
      <c r="B227" s="629"/>
      <c r="C227" s="637"/>
      <c r="D227" s="622"/>
      <c r="E227" s="88" t="s">
        <v>867</v>
      </c>
      <c r="F227" s="5">
        <v>39645</v>
      </c>
      <c r="G227" s="42" t="s">
        <v>985</v>
      </c>
      <c r="H227" s="109">
        <v>14</v>
      </c>
      <c r="I227" s="37" t="s">
        <v>156</v>
      </c>
      <c r="J227" s="43"/>
    </row>
    <row r="228" spans="1:10" ht="12.75">
      <c r="A228" s="633"/>
      <c r="B228" s="629"/>
      <c r="C228" s="637"/>
      <c r="D228" s="622"/>
      <c r="E228" s="88" t="s">
        <v>868</v>
      </c>
      <c r="F228" s="5">
        <v>39646</v>
      </c>
      <c r="G228" s="42" t="s">
        <v>910</v>
      </c>
      <c r="H228" s="109">
        <v>14</v>
      </c>
      <c r="I228" s="31" t="s">
        <v>187</v>
      </c>
      <c r="J228" s="43"/>
    </row>
    <row r="229" spans="1:10" ht="12.75">
      <c r="A229" s="633"/>
      <c r="B229" s="629"/>
      <c r="C229" s="637"/>
      <c r="D229" s="622"/>
      <c r="E229" s="88" t="s">
        <v>869</v>
      </c>
      <c r="F229" s="5">
        <v>39647</v>
      </c>
      <c r="G229" s="42"/>
      <c r="H229" s="109"/>
      <c r="I229" s="31" t="s">
        <v>101</v>
      </c>
      <c r="J229" s="43"/>
    </row>
    <row r="230" spans="1:10" ht="12.75">
      <c r="A230" s="633"/>
      <c r="B230" s="629"/>
      <c r="C230" s="637"/>
      <c r="D230" s="622"/>
      <c r="E230" s="618" t="s">
        <v>870</v>
      </c>
      <c r="F230" s="614">
        <v>39648</v>
      </c>
      <c r="G230" s="42" t="s">
        <v>1192</v>
      </c>
      <c r="H230" s="109">
        <v>4</v>
      </c>
      <c r="I230" s="37" t="s">
        <v>185</v>
      </c>
      <c r="J230" s="43"/>
    </row>
    <row r="231" spans="1:10" ht="12.75">
      <c r="A231" s="633"/>
      <c r="B231" s="629"/>
      <c r="C231" s="637"/>
      <c r="D231" s="622"/>
      <c r="E231" s="619"/>
      <c r="F231" s="615"/>
      <c r="G231" s="42" t="s">
        <v>1078</v>
      </c>
      <c r="H231" s="109">
        <v>14</v>
      </c>
      <c r="I231" s="37" t="s">
        <v>184</v>
      </c>
      <c r="J231" s="43"/>
    </row>
    <row r="232" spans="1:10" ht="13.5" thickBot="1">
      <c r="A232" s="633"/>
      <c r="B232" s="629"/>
      <c r="C232" s="639"/>
      <c r="D232" s="623"/>
      <c r="E232" s="91" t="s">
        <v>871</v>
      </c>
      <c r="F232" s="32">
        <v>39649</v>
      </c>
      <c r="G232" s="54" t="s">
        <v>910</v>
      </c>
      <c r="H232" s="117">
        <v>17.5</v>
      </c>
      <c r="I232" s="38" t="s">
        <v>186</v>
      </c>
      <c r="J232" s="43"/>
    </row>
    <row r="233" spans="1:10" ht="12.75" customHeight="1">
      <c r="A233" s="633"/>
      <c r="B233" s="629"/>
      <c r="C233" s="642" t="s">
        <v>127</v>
      </c>
      <c r="D233" s="620">
        <f>SUM(H233:H239)</f>
        <v>56.5</v>
      </c>
      <c r="E233" s="87" t="s">
        <v>866</v>
      </c>
      <c r="F233" s="25">
        <v>39650</v>
      </c>
      <c r="G233" s="44"/>
      <c r="H233" s="112"/>
      <c r="I233" s="41" t="s">
        <v>190</v>
      </c>
      <c r="J233" s="43"/>
    </row>
    <row r="234" spans="1:10" ht="12.75">
      <c r="A234" s="633"/>
      <c r="B234" s="629"/>
      <c r="C234" s="637"/>
      <c r="D234" s="622"/>
      <c r="E234" s="88" t="s">
        <v>872</v>
      </c>
      <c r="F234" s="5">
        <v>39651</v>
      </c>
      <c r="G234" s="42"/>
      <c r="H234" s="109"/>
      <c r="I234" s="53" t="s">
        <v>190</v>
      </c>
      <c r="J234" s="43"/>
    </row>
    <row r="235" spans="1:10" ht="12.75">
      <c r="A235" s="633"/>
      <c r="B235" s="629"/>
      <c r="C235" s="637"/>
      <c r="D235" s="622"/>
      <c r="E235" s="88" t="s">
        <v>867</v>
      </c>
      <c r="F235" s="5">
        <v>39652</v>
      </c>
      <c r="G235" s="42"/>
      <c r="H235" s="109"/>
      <c r="I235" s="53" t="s">
        <v>45</v>
      </c>
      <c r="J235" s="43"/>
    </row>
    <row r="236" spans="1:10" ht="12.75">
      <c r="A236" s="633"/>
      <c r="B236" s="629"/>
      <c r="C236" s="637"/>
      <c r="D236" s="622"/>
      <c r="E236" s="88" t="s">
        <v>868</v>
      </c>
      <c r="F236" s="5">
        <v>39653</v>
      </c>
      <c r="G236" s="42" t="s">
        <v>910</v>
      </c>
      <c r="H236" s="109">
        <v>15.5</v>
      </c>
      <c r="I236" s="31" t="s">
        <v>191</v>
      </c>
      <c r="J236" s="43"/>
    </row>
    <row r="237" spans="1:10" ht="12.75">
      <c r="A237" s="633"/>
      <c r="B237" s="629"/>
      <c r="C237" s="637"/>
      <c r="D237" s="622"/>
      <c r="E237" s="88" t="s">
        <v>869</v>
      </c>
      <c r="F237" s="5">
        <v>39654</v>
      </c>
      <c r="G237" s="42" t="s">
        <v>910</v>
      </c>
      <c r="H237" s="109">
        <v>8</v>
      </c>
      <c r="I237" s="31" t="s">
        <v>192</v>
      </c>
      <c r="J237" s="43"/>
    </row>
    <row r="238" spans="1:10" ht="12.75">
      <c r="A238" s="633"/>
      <c r="B238" s="629"/>
      <c r="C238" s="637"/>
      <c r="D238" s="622"/>
      <c r="E238" s="88" t="s">
        <v>870</v>
      </c>
      <c r="F238" s="5">
        <v>39655</v>
      </c>
      <c r="G238" s="42" t="s">
        <v>1078</v>
      </c>
      <c r="H238" s="109">
        <v>16</v>
      </c>
      <c r="I238" s="37" t="s">
        <v>194</v>
      </c>
      <c r="J238" s="43"/>
    </row>
    <row r="239" spans="1:10" ht="13.5" thickBot="1">
      <c r="A239" s="633"/>
      <c r="B239" s="629"/>
      <c r="C239" s="638"/>
      <c r="D239" s="623"/>
      <c r="E239" s="94" t="s">
        <v>871</v>
      </c>
      <c r="F239" s="26">
        <v>39656</v>
      </c>
      <c r="G239" s="58" t="s">
        <v>1078</v>
      </c>
      <c r="H239" s="118">
        <v>17</v>
      </c>
      <c r="I239" s="62" t="s">
        <v>197</v>
      </c>
      <c r="J239" s="43"/>
    </row>
    <row r="240" spans="1:10" ht="12.75">
      <c r="A240" s="633"/>
      <c r="B240" s="629"/>
      <c r="C240" s="642" t="s">
        <v>128</v>
      </c>
      <c r="D240" s="620">
        <f>SUM(H240:H246)</f>
        <v>74</v>
      </c>
      <c r="E240" s="87" t="s">
        <v>866</v>
      </c>
      <c r="F240" s="25">
        <v>39657</v>
      </c>
      <c r="G240" s="44" t="s">
        <v>910</v>
      </c>
      <c r="H240" s="112">
        <v>16</v>
      </c>
      <c r="I240" s="29" t="s">
        <v>208</v>
      </c>
      <c r="J240" s="43"/>
    </row>
    <row r="241" spans="1:10" ht="12.75">
      <c r="A241" s="633"/>
      <c r="B241" s="629"/>
      <c r="C241" s="637"/>
      <c r="D241" s="622"/>
      <c r="E241" s="88" t="s">
        <v>872</v>
      </c>
      <c r="F241" s="5">
        <v>39658</v>
      </c>
      <c r="H241" s="110"/>
      <c r="I241" s="37" t="s">
        <v>987</v>
      </c>
      <c r="J241" s="43"/>
    </row>
    <row r="242" spans="1:10" ht="12.75">
      <c r="A242" s="633"/>
      <c r="B242" s="629"/>
      <c r="C242" s="637"/>
      <c r="D242" s="622"/>
      <c r="E242" s="88" t="s">
        <v>867</v>
      </c>
      <c r="F242" s="5">
        <v>39659</v>
      </c>
      <c r="G242" s="11" t="s">
        <v>910</v>
      </c>
      <c r="H242" s="110">
        <v>16</v>
      </c>
      <c r="I242" s="31" t="s">
        <v>209</v>
      </c>
      <c r="J242" s="43"/>
    </row>
    <row r="243" spans="1:10" ht="13.5" thickBot="1">
      <c r="A243" s="634"/>
      <c r="B243" s="650"/>
      <c r="C243" s="637"/>
      <c r="D243" s="622"/>
      <c r="E243" s="88" t="s">
        <v>868</v>
      </c>
      <c r="F243" s="5">
        <v>39660</v>
      </c>
      <c r="G243" s="11" t="s">
        <v>910</v>
      </c>
      <c r="H243" s="110">
        <v>17</v>
      </c>
      <c r="I243" s="31" t="s">
        <v>210</v>
      </c>
      <c r="J243" s="43"/>
    </row>
    <row r="244" spans="1:10" ht="12.75">
      <c r="A244" s="632">
        <v>39661</v>
      </c>
      <c r="B244" s="628">
        <f>SUM(H244:H281)</f>
        <v>379</v>
      </c>
      <c r="C244" s="637"/>
      <c r="D244" s="622"/>
      <c r="E244" s="88" t="s">
        <v>869</v>
      </c>
      <c r="F244" s="5">
        <v>39661</v>
      </c>
      <c r="H244" s="110"/>
      <c r="I244" s="37" t="s">
        <v>204</v>
      </c>
      <c r="J244" s="43"/>
    </row>
    <row r="245" spans="1:10" ht="12.75">
      <c r="A245" s="633"/>
      <c r="B245" s="629"/>
      <c r="C245" s="637"/>
      <c r="D245" s="622"/>
      <c r="E245" s="88" t="s">
        <v>870</v>
      </c>
      <c r="F245" s="5">
        <v>39662</v>
      </c>
      <c r="G245" s="11" t="s">
        <v>985</v>
      </c>
      <c r="H245" s="110">
        <v>11</v>
      </c>
      <c r="I245" s="37" t="s">
        <v>211</v>
      </c>
      <c r="J245" s="43"/>
    </row>
    <row r="246" spans="1:10" ht="13.5" thickBot="1">
      <c r="A246" s="633"/>
      <c r="B246" s="629"/>
      <c r="C246" s="639"/>
      <c r="D246" s="623"/>
      <c r="E246" s="91" t="s">
        <v>871</v>
      </c>
      <c r="F246" s="32">
        <v>39663</v>
      </c>
      <c r="G246" s="45" t="s">
        <v>1078</v>
      </c>
      <c r="H246" s="111">
        <v>14</v>
      </c>
      <c r="I246" s="35" t="s">
        <v>212</v>
      </c>
      <c r="J246" s="43"/>
    </row>
    <row r="247" spans="1:10" ht="12.75" customHeight="1">
      <c r="A247" s="633"/>
      <c r="B247" s="629"/>
      <c r="C247" s="640" t="s">
        <v>188</v>
      </c>
      <c r="D247" s="620">
        <f>SUM(H247:H253)</f>
        <v>88</v>
      </c>
      <c r="E247" s="92" t="s">
        <v>866</v>
      </c>
      <c r="F247" s="55">
        <v>39664</v>
      </c>
      <c r="G247" s="42" t="s">
        <v>910</v>
      </c>
      <c r="H247" s="109">
        <v>16</v>
      </c>
      <c r="I247" s="56" t="s">
        <v>213</v>
      </c>
      <c r="J247" s="43"/>
    </row>
    <row r="248" spans="1:10" ht="12.75" customHeight="1">
      <c r="A248" s="633"/>
      <c r="B248" s="629"/>
      <c r="C248" s="637"/>
      <c r="D248" s="622"/>
      <c r="E248" s="88" t="s">
        <v>872</v>
      </c>
      <c r="F248" s="5">
        <v>39665</v>
      </c>
      <c r="G248" s="11" t="s">
        <v>985</v>
      </c>
      <c r="H248" s="110">
        <v>12</v>
      </c>
      <c r="I248" s="37" t="s">
        <v>214</v>
      </c>
      <c r="J248" s="43"/>
    </row>
    <row r="249" spans="1:10" ht="12.75" customHeight="1">
      <c r="A249" s="633"/>
      <c r="B249" s="629"/>
      <c r="C249" s="637"/>
      <c r="D249" s="622"/>
      <c r="E249" s="88" t="s">
        <v>867</v>
      </c>
      <c r="F249" s="5">
        <v>39666</v>
      </c>
      <c r="G249" s="11" t="s">
        <v>910</v>
      </c>
      <c r="H249" s="110">
        <v>10</v>
      </c>
      <c r="I249" s="31" t="s">
        <v>215</v>
      </c>
      <c r="J249" s="43"/>
    </row>
    <row r="250" spans="1:10" ht="12.75" customHeight="1">
      <c r="A250" s="633"/>
      <c r="B250" s="629"/>
      <c r="C250" s="637"/>
      <c r="D250" s="622"/>
      <c r="E250" s="88" t="s">
        <v>868</v>
      </c>
      <c r="F250" s="5">
        <v>39667</v>
      </c>
      <c r="G250" s="11" t="s">
        <v>206</v>
      </c>
      <c r="H250" s="110">
        <v>20</v>
      </c>
      <c r="I250" s="37" t="s">
        <v>220</v>
      </c>
      <c r="J250" s="43"/>
    </row>
    <row r="251" spans="1:10" ht="12.75" customHeight="1">
      <c r="A251" s="633"/>
      <c r="B251" s="629"/>
      <c r="C251" s="637"/>
      <c r="D251" s="622"/>
      <c r="E251" s="88" t="s">
        <v>869</v>
      </c>
      <c r="F251" s="5">
        <v>39668</v>
      </c>
      <c r="G251" s="11" t="s">
        <v>910</v>
      </c>
      <c r="H251" s="110">
        <v>15</v>
      </c>
      <c r="I251" s="31" t="s">
        <v>221</v>
      </c>
      <c r="J251" s="43"/>
    </row>
    <row r="252" spans="1:10" ht="12.75" customHeight="1">
      <c r="A252" s="633"/>
      <c r="B252" s="629"/>
      <c r="C252" s="637"/>
      <c r="D252" s="622"/>
      <c r="E252" s="88" t="s">
        <v>870</v>
      </c>
      <c r="F252" s="5">
        <v>39669</v>
      </c>
      <c r="H252" s="110"/>
      <c r="I252" s="37" t="s">
        <v>205</v>
      </c>
      <c r="J252" s="43"/>
    </row>
    <row r="253" spans="1:10" ht="12.75" customHeight="1" thickBot="1">
      <c r="A253" s="633"/>
      <c r="B253" s="629"/>
      <c r="C253" s="638"/>
      <c r="D253" s="623"/>
      <c r="E253" s="94" t="s">
        <v>871</v>
      </c>
      <c r="F253" s="26">
        <v>39670</v>
      </c>
      <c r="G253" s="50" t="s">
        <v>910</v>
      </c>
      <c r="H253" s="119">
        <v>15</v>
      </c>
      <c r="I253" s="52" t="s">
        <v>238</v>
      </c>
      <c r="J253" s="43"/>
    </row>
    <row r="254" spans="1:10" ht="12.75" customHeight="1">
      <c r="A254" s="633"/>
      <c r="B254" s="629"/>
      <c r="C254" s="642" t="s">
        <v>189</v>
      </c>
      <c r="D254" s="620">
        <f>SUM(H254:H263)</f>
        <v>87</v>
      </c>
      <c r="E254" s="679" t="s">
        <v>866</v>
      </c>
      <c r="F254" s="665">
        <v>39671</v>
      </c>
      <c r="G254" s="44" t="s">
        <v>985</v>
      </c>
      <c r="H254" s="112">
        <v>12</v>
      </c>
      <c r="I254" s="41" t="s">
        <v>239</v>
      </c>
      <c r="J254" s="43"/>
    </row>
    <row r="255" spans="1:10" ht="12.75" customHeight="1">
      <c r="A255" s="633"/>
      <c r="B255" s="629"/>
      <c r="C255" s="637"/>
      <c r="D255" s="622"/>
      <c r="E255" s="677"/>
      <c r="F255" s="627"/>
      <c r="G255" s="11" t="s">
        <v>910</v>
      </c>
      <c r="H255" s="110">
        <v>4</v>
      </c>
      <c r="I255" s="31" t="s">
        <v>244</v>
      </c>
      <c r="J255" s="43"/>
    </row>
    <row r="256" spans="1:10" ht="12.75" customHeight="1">
      <c r="A256" s="633"/>
      <c r="B256" s="629"/>
      <c r="C256" s="637"/>
      <c r="D256" s="622"/>
      <c r="E256" s="88" t="s">
        <v>872</v>
      </c>
      <c r="F256" s="5">
        <v>39672</v>
      </c>
      <c r="G256" s="11" t="s">
        <v>910</v>
      </c>
      <c r="H256" s="110">
        <v>15</v>
      </c>
      <c r="I256" s="31" t="s">
        <v>240</v>
      </c>
      <c r="J256" s="43"/>
    </row>
    <row r="257" spans="1:10" ht="12.75" customHeight="1">
      <c r="A257" s="633"/>
      <c r="B257" s="629"/>
      <c r="C257" s="637"/>
      <c r="D257" s="622"/>
      <c r="E257" s="88" t="s">
        <v>867</v>
      </c>
      <c r="F257" s="5">
        <v>39673</v>
      </c>
      <c r="G257" s="11" t="s">
        <v>910</v>
      </c>
      <c r="H257" s="110">
        <v>17</v>
      </c>
      <c r="I257" s="31" t="s">
        <v>241</v>
      </c>
      <c r="J257" s="43"/>
    </row>
    <row r="258" spans="1:10" ht="12.75" customHeight="1">
      <c r="A258" s="633"/>
      <c r="B258" s="629"/>
      <c r="C258" s="637"/>
      <c r="D258" s="622"/>
      <c r="E258" s="88" t="s">
        <v>868</v>
      </c>
      <c r="F258" s="5">
        <v>39674</v>
      </c>
      <c r="H258" s="110"/>
      <c r="I258" s="31" t="s">
        <v>245</v>
      </c>
      <c r="J258" s="43"/>
    </row>
    <row r="259" spans="1:10" ht="12.75">
      <c r="A259" s="633"/>
      <c r="B259" s="629"/>
      <c r="C259" s="637"/>
      <c r="D259" s="622"/>
      <c r="E259" s="88" t="s">
        <v>869</v>
      </c>
      <c r="F259" s="5">
        <v>39675</v>
      </c>
      <c r="G259" s="11" t="s">
        <v>985</v>
      </c>
      <c r="H259" s="110">
        <v>13</v>
      </c>
      <c r="I259" s="37" t="s">
        <v>242</v>
      </c>
      <c r="J259" s="43"/>
    </row>
    <row r="260" spans="1:10" ht="12.75">
      <c r="A260" s="633"/>
      <c r="B260" s="629"/>
      <c r="C260" s="637"/>
      <c r="D260" s="622"/>
      <c r="E260" s="677" t="s">
        <v>870</v>
      </c>
      <c r="F260" s="627">
        <v>39676</v>
      </c>
      <c r="G260" s="11" t="s">
        <v>1192</v>
      </c>
      <c r="H260" s="110">
        <v>4</v>
      </c>
      <c r="I260" s="37" t="s">
        <v>246</v>
      </c>
      <c r="J260" s="43"/>
    </row>
    <row r="261" spans="1:10" ht="12.75">
      <c r="A261" s="633"/>
      <c r="B261" s="629"/>
      <c r="C261" s="637"/>
      <c r="D261" s="622"/>
      <c r="E261" s="677"/>
      <c r="F261" s="627"/>
      <c r="G261" s="11" t="s">
        <v>1078</v>
      </c>
      <c r="H261" s="110">
        <v>11</v>
      </c>
      <c r="I261" s="37" t="s">
        <v>248</v>
      </c>
      <c r="J261" s="43"/>
    </row>
    <row r="262" spans="1:10" ht="12.75">
      <c r="A262" s="633"/>
      <c r="B262" s="629"/>
      <c r="C262" s="638"/>
      <c r="D262" s="641"/>
      <c r="E262" s="618" t="s">
        <v>871</v>
      </c>
      <c r="F262" s="669">
        <v>39677</v>
      </c>
      <c r="G262" s="50" t="s">
        <v>1192</v>
      </c>
      <c r="H262" s="119">
        <v>2</v>
      </c>
      <c r="I262" s="37" t="s">
        <v>249</v>
      </c>
      <c r="J262" s="43"/>
    </row>
    <row r="263" spans="1:10" ht="13.5" thickBot="1">
      <c r="A263" s="633"/>
      <c r="B263" s="629"/>
      <c r="C263" s="638"/>
      <c r="D263" s="623"/>
      <c r="E263" s="666"/>
      <c r="F263" s="670"/>
      <c r="G263" s="50" t="s">
        <v>1078</v>
      </c>
      <c r="H263" s="119">
        <v>9</v>
      </c>
      <c r="I263" s="62" t="s">
        <v>250</v>
      </c>
      <c r="J263" s="43"/>
    </row>
    <row r="264" spans="1:10" ht="12.75">
      <c r="A264" s="633"/>
      <c r="B264" s="629"/>
      <c r="C264" s="642" t="s">
        <v>198</v>
      </c>
      <c r="D264" s="620">
        <f>SUM(H264:H272)</f>
        <v>102</v>
      </c>
      <c r="E264" s="87" t="s">
        <v>866</v>
      </c>
      <c r="F264" s="25">
        <v>39678</v>
      </c>
      <c r="G264" s="44" t="s">
        <v>910</v>
      </c>
      <c r="H264" s="112">
        <v>16</v>
      </c>
      <c r="I264" s="29" t="s">
        <v>258</v>
      </c>
      <c r="J264" s="43"/>
    </row>
    <row r="265" spans="1:10" ht="12.75">
      <c r="A265" s="633"/>
      <c r="B265" s="629"/>
      <c r="C265" s="637"/>
      <c r="D265" s="622"/>
      <c r="E265" s="88" t="s">
        <v>872</v>
      </c>
      <c r="F265" s="5">
        <v>39679</v>
      </c>
      <c r="G265" s="7" t="s">
        <v>1070</v>
      </c>
      <c r="H265" s="109">
        <v>13</v>
      </c>
      <c r="I265" s="37" t="s">
        <v>251</v>
      </c>
      <c r="J265" s="43"/>
    </row>
    <row r="266" spans="1:10" ht="12.75">
      <c r="A266" s="633"/>
      <c r="B266" s="629"/>
      <c r="C266" s="637"/>
      <c r="D266" s="622"/>
      <c r="E266" s="618" t="s">
        <v>867</v>
      </c>
      <c r="F266" s="614">
        <v>39680</v>
      </c>
      <c r="G266" s="42" t="s">
        <v>985</v>
      </c>
      <c r="H266" s="109">
        <v>12</v>
      </c>
      <c r="I266" s="37" t="s">
        <v>252</v>
      </c>
      <c r="J266" s="43"/>
    </row>
    <row r="267" spans="1:10" ht="12.75">
      <c r="A267" s="633"/>
      <c r="B267" s="629"/>
      <c r="C267" s="637"/>
      <c r="D267" s="622"/>
      <c r="E267" s="619"/>
      <c r="F267" s="615"/>
      <c r="G267" s="42" t="s">
        <v>910</v>
      </c>
      <c r="H267" s="109">
        <v>10</v>
      </c>
      <c r="I267" s="31" t="s">
        <v>253</v>
      </c>
      <c r="J267" s="43"/>
    </row>
    <row r="268" spans="1:10" ht="12.75">
      <c r="A268" s="633"/>
      <c r="B268" s="629"/>
      <c r="C268" s="637"/>
      <c r="D268" s="622"/>
      <c r="E268" s="618" t="s">
        <v>868</v>
      </c>
      <c r="F268" s="614">
        <v>39681</v>
      </c>
      <c r="G268" s="7" t="s">
        <v>1070</v>
      </c>
      <c r="H268" s="109">
        <v>12</v>
      </c>
      <c r="I268" s="37" t="s">
        <v>260</v>
      </c>
      <c r="J268" s="43"/>
    </row>
    <row r="269" spans="1:10" ht="12.75">
      <c r="A269" s="633"/>
      <c r="B269" s="629"/>
      <c r="C269" s="637"/>
      <c r="D269" s="622"/>
      <c r="E269" s="619"/>
      <c r="F269" s="615"/>
      <c r="G269" s="42" t="s">
        <v>910</v>
      </c>
      <c r="H269" s="109">
        <v>10</v>
      </c>
      <c r="I269" s="31" t="s">
        <v>259</v>
      </c>
      <c r="J269" s="43"/>
    </row>
    <row r="270" spans="1:10" ht="12.75">
      <c r="A270" s="633"/>
      <c r="B270" s="629"/>
      <c r="C270" s="637"/>
      <c r="D270" s="622"/>
      <c r="E270" s="88" t="s">
        <v>869</v>
      </c>
      <c r="F270" s="5">
        <v>39682</v>
      </c>
      <c r="G270" s="42"/>
      <c r="H270" s="109"/>
      <c r="I270" s="53" t="s">
        <v>101</v>
      </c>
      <c r="J270" s="43"/>
    </row>
    <row r="271" spans="1:10" ht="12.75">
      <c r="A271" s="633"/>
      <c r="B271" s="629"/>
      <c r="C271" s="637"/>
      <c r="D271" s="622"/>
      <c r="E271" s="88" t="s">
        <v>870</v>
      </c>
      <c r="F271" s="5">
        <v>39683</v>
      </c>
      <c r="G271" s="42" t="s">
        <v>1078</v>
      </c>
      <c r="H271" s="109">
        <v>11</v>
      </c>
      <c r="I271" s="53" t="s">
        <v>262</v>
      </c>
      <c r="J271" s="43"/>
    </row>
    <row r="272" spans="1:10" ht="13.5" thickBot="1">
      <c r="A272" s="633"/>
      <c r="B272" s="629"/>
      <c r="C272" s="638"/>
      <c r="D272" s="623"/>
      <c r="E272" s="94" t="s">
        <v>871</v>
      </c>
      <c r="F272" s="26">
        <v>39684</v>
      </c>
      <c r="G272" s="58" t="s">
        <v>910</v>
      </c>
      <c r="H272" s="118">
        <v>18</v>
      </c>
      <c r="I272" s="52" t="s">
        <v>261</v>
      </c>
      <c r="J272" s="43"/>
    </row>
    <row r="273" spans="1:10" ht="12.75">
      <c r="A273" s="633"/>
      <c r="B273" s="629"/>
      <c r="C273" s="642" t="s">
        <v>199</v>
      </c>
      <c r="D273" s="620">
        <f>SUM(H273:H281)</f>
        <v>77</v>
      </c>
      <c r="E273" s="87" t="s">
        <v>866</v>
      </c>
      <c r="F273" s="25">
        <v>39685</v>
      </c>
      <c r="G273" s="44"/>
      <c r="H273" s="112"/>
      <c r="I273" s="41" t="s">
        <v>263</v>
      </c>
      <c r="J273" s="43"/>
    </row>
    <row r="274" spans="1:10" ht="12.75">
      <c r="A274" s="633"/>
      <c r="B274" s="629"/>
      <c r="C274" s="637"/>
      <c r="D274" s="622"/>
      <c r="E274" s="677" t="s">
        <v>872</v>
      </c>
      <c r="F274" s="627">
        <v>39686</v>
      </c>
      <c r="G274" s="11" t="s">
        <v>985</v>
      </c>
      <c r="H274" s="110">
        <v>13</v>
      </c>
      <c r="I274" s="37" t="s">
        <v>264</v>
      </c>
      <c r="J274" s="43"/>
    </row>
    <row r="275" spans="1:10" ht="12.75">
      <c r="A275" s="633"/>
      <c r="B275" s="629"/>
      <c r="C275" s="637"/>
      <c r="D275" s="622"/>
      <c r="E275" s="677"/>
      <c r="F275" s="627"/>
      <c r="G275" s="11" t="s">
        <v>910</v>
      </c>
      <c r="H275" s="110">
        <v>9</v>
      </c>
      <c r="I275" s="31" t="s">
        <v>265</v>
      </c>
      <c r="J275" s="43"/>
    </row>
    <row r="276" spans="1:10" ht="12.75">
      <c r="A276" s="633"/>
      <c r="B276" s="629"/>
      <c r="C276" s="637"/>
      <c r="D276" s="622"/>
      <c r="E276" s="88" t="s">
        <v>867</v>
      </c>
      <c r="F276" s="5">
        <v>39687</v>
      </c>
      <c r="G276" s="11" t="s">
        <v>910</v>
      </c>
      <c r="H276" s="110">
        <v>17</v>
      </c>
      <c r="I276" s="31" t="s">
        <v>273</v>
      </c>
      <c r="J276" s="43"/>
    </row>
    <row r="277" spans="1:10" ht="12.75">
      <c r="A277" s="633"/>
      <c r="B277" s="629"/>
      <c r="C277" s="637"/>
      <c r="D277" s="622"/>
      <c r="E277" s="88" t="s">
        <v>868</v>
      </c>
      <c r="F277" s="5">
        <v>39688</v>
      </c>
      <c r="H277" s="110"/>
      <c r="I277" s="31" t="s">
        <v>101</v>
      </c>
      <c r="J277" s="43"/>
    </row>
    <row r="278" spans="1:10" ht="12.75">
      <c r="A278" s="633"/>
      <c r="B278" s="629"/>
      <c r="C278" s="637"/>
      <c r="D278" s="622"/>
      <c r="E278" s="88" t="s">
        <v>869</v>
      </c>
      <c r="F278" s="5">
        <v>39689</v>
      </c>
      <c r="H278" s="110"/>
      <c r="I278" s="37" t="s">
        <v>263</v>
      </c>
      <c r="J278" s="43"/>
    </row>
    <row r="279" spans="1:10" ht="12.75">
      <c r="A279" s="633"/>
      <c r="B279" s="629"/>
      <c r="C279" s="637"/>
      <c r="D279" s="622"/>
      <c r="E279" s="677" t="s">
        <v>870</v>
      </c>
      <c r="F279" s="627">
        <v>39690</v>
      </c>
      <c r="G279" s="11" t="s">
        <v>1192</v>
      </c>
      <c r="H279" s="110">
        <v>4</v>
      </c>
      <c r="I279" s="37" t="s">
        <v>276</v>
      </c>
      <c r="J279" s="43"/>
    </row>
    <row r="280" spans="1:10" ht="12.75">
      <c r="A280" s="633"/>
      <c r="B280" s="629"/>
      <c r="C280" s="637"/>
      <c r="D280" s="622"/>
      <c r="E280" s="677"/>
      <c r="F280" s="627"/>
      <c r="G280" s="11" t="s">
        <v>1078</v>
      </c>
      <c r="H280" s="110">
        <v>19</v>
      </c>
      <c r="I280" s="37" t="s">
        <v>279</v>
      </c>
      <c r="J280" s="43"/>
    </row>
    <row r="281" spans="1:10" ht="13.5" thickBot="1">
      <c r="A281" s="634"/>
      <c r="B281" s="650"/>
      <c r="C281" s="638"/>
      <c r="D281" s="623"/>
      <c r="E281" s="94" t="s">
        <v>871</v>
      </c>
      <c r="F281" s="26">
        <v>39691</v>
      </c>
      <c r="G281" s="50" t="s">
        <v>910</v>
      </c>
      <c r="H281" s="119">
        <v>15</v>
      </c>
      <c r="I281" s="52" t="s">
        <v>278</v>
      </c>
      <c r="J281" s="43"/>
    </row>
    <row r="282" spans="1:10" ht="12.75">
      <c r="A282" s="632">
        <v>39692</v>
      </c>
      <c r="B282" s="628">
        <f>SUM(H282:H322)</f>
        <v>357</v>
      </c>
      <c r="C282" s="642" t="s">
        <v>207</v>
      </c>
      <c r="D282" s="620">
        <f>SUM(H282:H292)</f>
        <v>86</v>
      </c>
      <c r="E282" s="679" t="s">
        <v>866</v>
      </c>
      <c r="F282" s="665">
        <v>39692</v>
      </c>
      <c r="G282" s="44" t="s">
        <v>1192</v>
      </c>
      <c r="H282" s="112">
        <v>2</v>
      </c>
      <c r="I282" s="41" t="s">
        <v>277</v>
      </c>
      <c r="J282" s="43"/>
    </row>
    <row r="283" spans="1:10" ht="12.75">
      <c r="A283" s="633"/>
      <c r="B283" s="629"/>
      <c r="C283" s="637"/>
      <c r="D283" s="622"/>
      <c r="E283" s="677"/>
      <c r="F283" s="627"/>
      <c r="G283" s="11" t="s">
        <v>1078</v>
      </c>
      <c r="H283" s="110">
        <v>15</v>
      </c>
      <c r="I283" s="37" t="s">
        <v>280</v>
      </c>
      <c r="J283" s="43"/>
    </row>
    <row r="284" spans="1:10" ht="12.75">
      <c r="A284" s="633"/>
      <c r="B284" s="629"/>
      <c r="C284" s="637"/>
      <c r="D284" s="622"/>
      <c r="E284" s="88" t="s">
        <v>872</v>
      </c>
      <c r="F284" s="5">
        <v>39693</v>
      </c>
      <c r="G284" s="11" t="s">
        <v>910</v>
      </c>
      <c r="H284" s="110">
        <v>19</v>
      </c>
      <c r="I284" s="31" t="s">
        <v>282</v>
      </c>
      <c r="J284" s="43"/>
    </row>
    <row r="285" spans="1:10" ht="12.75">
      <c r="A285" s="633"/>
      <c r="B285" s="629"/>
      <c r="C285" s="637"/>
      <c r="D285" s="622"/>
      <c r="E285" s="88" t="s">
        <v>867</v>
      </c>
      <c r="F285" s="5">
        <v>39694</v>
      </c>
      <c r="H285" s="110"/>
      <c r="I285" s="37" t="s">
        <v>283</v>
      </c>
      <c r="J285" s="43"/>
    </row>
    <row r="286" spans="1:10" ht="12.75">
      <c r="A286" s="633"/>
      <c r="B286" s="629"/>
      <c r="C286" s="637"/>
      <c r="D286" s="622"/>
      <c r="E286" s="88" t="s">
        <v>868</v>
      </c>
      <c r="F286" s="5">
        <v>39695</v>
      </c>
      <c r="H286" s="110"/>
      <c r="I286" s="37" t="s">
        <v>284</v>
      </c>
      <c r="J286" s="43"/>
    </row>
    <row r="287" spans="1:10" ht="12.75">
      <c r="A287" s="633"/>
      <c r="B287" s="629"/>
      <c r="C287" s="637"/>
      <c r="D287" s="622"/>
      <c r="E287" s="618" t="s">
        <v>869</v>
      </c>
      <c r="F287" s="614">
        <v>39696</v>
      </c>
      <c r="G287" s="11" t="s">
        <v>910</v>
      </c>
      <c r="H287" s="110">
        <v>2</v>
      </c>
      <c r="I287" s="37" t="s">
        <v>286</v>
      </c>
      <c r="J287" s="43"/>
    </row>
    <row r="288" spans="1:10" ht="12.75">
      <c r="A288" s="633"/>
      <c r="B288" s="629"/>
      <c r="C288" s="637"/>
      <c r="D288" s="622"/>
      <c r="E288" s="666"/>
      <c r="F288" s="668"/>
      <c r="G288" s="11" t="s">
        <v>911</v>
      </c>
      <c r="H288" s="110">
        <v>8</v>
      </c>
      <c r="I288" s="37" t="s">
        <v>288</v>
      </c>
      <c r="J288" s="43"/>
    </row>
    <row r="289" spans="1:10" ht="12.75">
      <c r="A289" s="633"/>
      <c r="B289" s="629"/>
      <c r="C289" s="637"/>
      <c r="D289" s="622"/>
      <c r="E289" s="619"/>
      <c r="F289" s="615"/>
      <c r="G289" s="11" t="s">
        <v>910</v>
      </c>
      <c r="H289" s="110">
        <v>8</v>
      </c>
      <c r="I289" s="31" t="s">
        <v>287</v>
      </c>
      <c r="J289" s="43"/>
    </row>
    <row r="290" spans="1:10" ht="12.75">
      <c r="A290" s="633"/>
      <c r="B290" s="629"/>
      <c r="C290" s="637"/>
      <c r="D290" s="622"/>
      <c r="E290" s="618" t="s">
        <v>870</v>
      </c>
      <c r="F290" s="614">
        <v>39697</v>
      </c>
      <c r="G290" s="11" t="s">
        <v>1192</v>
      </c>
      <c r="H290" s="110">
        <v>2</v>
      </c>
      <c r="I290" s="37" t="s">
        <v>289</v>
      </c>
      <c r="J290" s="43"/>
    </row>
    <row r="291" spans="1:10" ht="12.75">
      <c r="A291" s="633"/>
      <c r="B291" s="629"/>
      <c r="C291" s="637"/>
      <c r="D291" s="622"/>
      <c r="E291" s="619"/>
      <c r="F291" s="615"/>
      <c r="G291" s="11" t="s">
        <v>1078</v>
      </c>
      <c r="H291" s="110">
        <v>12</v>
      </c>
      <c r="I291" s="62" t="s">
        <v>303</v>
      </c>
      <c r="J291" s="43"/>
    </row>
    <row r="292" spans="1:10" ht="13.5" thickBot="1">
      <c r="A292" s="633"/>
      <c r="B292" s="629"/>
      <c r="C292" s="638"/>
      <c r="D292" s="623"/>
      <c r="E292" s="94" t="s">
        <v>871</v>
      </c>
      <c r="F292" s="26">
        <v>39698</v>
      </c>
      <c r="G292" s="50" t="s">
        <v>910</v>
      </c>
      <c r="H292" s="119">
        <v>18</v>
      </c>
      <c r="I292" s="31" t="s">
        <v>304</v>
      </c>
      <c r="J292" s="43"/>
    </row>
    <row r="293" spans="1:10" ht="12.75">
      <c r="A293" s="633"/>
      <c r="B293" s="629"/>
      <c r="C293" s="642" t="s">
        <v>274</v>
      </c>
      <c r="D293" s="620">
        <f>SUM(H293:H302)</f>
        <v>80</v>
      </c>
      <c r="E293" s="87" t="s">
        <v>866</v>
      </c>
      <c r="F293" s="25">
        <v>39699</v>
      </c>
      <c r="G293" s="44"/>
      <c r="H293" s="112"/>
      <c r="I293" s="41" t="s">
        <v>285</v>
      </c>
      <c r="J293" s="43"/>
    </row>
    <row r="294" spans="1:10" ht="12.75">
      <c r="A294" s="633"/>
      <c r="B294" s="629"/>
      <c r="C294" s="640"/>
      <c r="D294" s="663"/>
      <c r="E294" s="618" t="s">
        <v>872</v>
      </c>
      <c r="F294" s="614">
        <v>39700</v>
      </c>
      <c r="G294" s="42" t="s">
        <v>67</v>
      </c>
      <c r="H294" s="109">
        <v>14</v>
      </c>
      <c r="I294" s="62" t="s">
        <v>307</v>
      </c>
      <c r="J294" s="43"/>
    </row>
    <row r="295" spans="1:10" ht="12.75">
      <c r="A295" s="633"/>
      <c r="B295" s="629"/>
      <c r="C295" s="637"/>
      <c r="D295" s="622"/>
      <c r="E295" s="619"/>
      <c r="F295" s="615"/>
      <c r="G295" s="11" t="s">
        <v>910</v>
      </c>
      <c r="H295" s="110">
        <v>9</v>
      </c>
      <c r="I295" s="31" t="s">
        <v>265</v>
      </c>
      <c r="J295" s="43"/>
    </row>
    <row r="296" spans="1:10" ht="12.75">
      <c r="A296" s="633"/>
      <c r="B296" s="629"/>
      <c r="C296" s="637"/>
      <c r="D296" s="622"/>
      <c r="E296" s="618" t="s">
        <v>867</v>
      </c>
      <c r="F296" s="614">
        <v>39701</v>
      </c>
      <c r="G296" s="11" t="s">
        <v>911</v>
      </c>
      <c r="H296" s="110">
        <v>8</v>
      </c>
      <c r="I296" s="37" t="s">
        <v>321</v>
      </c>
      <c r="J296" s="43"/>
    </row>
    <row r="297" spans="1:10" ht="12.75">
      <c r="A297" s="633"/>
      <c r="B297" s="629"/>
      <c r="C297" s="637"/>
      <c r="D297" s="622"/>
      <c r="E297" s="619"/>
      <c r="F297" s="615"/>
      <c r="G297" s="11" t="s">
        <v>910</v>
      </c>
      <c r="H297" s="110">
        <v>8</v>
      </c>
      <c r="I297" s="31" t="s">
        <v>322</v>
      </c>
      <c r="J297" s="43"/>
    </row>
    <row r="298" spans="1:10" ht="12.75">
      <c r="A298" s="633"/>
      <c r="B298" s="629"/>
      <c r="C298" s="637"/>
      <c r="D298" s="622"/>
      <c r="E298" s="88" t="s">
        <v>868</v>
      </c>
      <c r="F298" s="5">
        <v>39702</v>
      </c>
      <c r="G298" s="11" t="s">
        <v>910</v>
      </c>
      <c r="H298" s="110">
        <v>12</v>
      </c>
      <c r="I298" s="31" t="s">
        <v>336</v>
      </c>
      <c r="J298" s="43"/>
    </row>
    <row r="299" spans="1:10" ht="12.75">
      <c r="A299" s="633"/>
      <c r="B299" s="629"/>
      <c r="C299" s="637"/>
      <c r="D299" s="622"/>
      <c r="E299" s="88" t="s">
        <v>869</v>
      </c>
      <c r="F299" s="5">
        <v>39703</v>
      </c>
      <c r="H299" s="110"/>
      <c r="I299" s="37" t="s">
        <v>435</v>
      </c>
      <c r="J299" s="43"/>
    </row>
    <row r="300" spans="1:10" ht="12.75">
      <c r="A300" s="633"/>
      <c r="B300" s="629"/>
      <c r="C300" s="637"/>
      <c r="D300" s="622"/>
      <c r="E300" s="88" t="s">
        <v>870</v>
      </c>
      <c r="F300" s="5">
        <v>39704</v>
      </c>
      <c r="G300" s="11" t="s">
        <v>910</v>
      </c>
      <c r="H300" s="110">
        <v>8</v>
      </c>
      <c r="I300" s="37" t="s">
        <v>337</v>
      </c>
      <c r="J300" s="43"/>
    </row>
    <row r="301" spans="1:10" ht="12.75">
      <c r="A301" s="633"/>
      <c r="B301" s="629"/>
      <c r="C301" s="638"/>
      <c r="D301" s="641"/>
      <c r="E301" s="618" t="s">
        <v>871</v>
      </c>
      <c r="F301" s="614">
        <v>39705</v>
      </c>
      <c r="G301" s="50" t="s">
        <v>1192</v>
      </c>
      <c r="H301" s="119">
        <v>5</v>
      </c>
      <c r="I301" s="37" t="s">
        <v>369</v>
      </c>
      <c r="J301" s="43"/>
    </row>
    <row r="302" spans="1:10" ht="13.5" thickBot="1">
      <c r="A302" s="633"/>
      <c r="B302" s="629"/>
      <c r="C302" s="639"/>
      <c r="D302" s="623"/>
      <c r="E302" s="680"/>
      <c r="F302" s="667"/>
      <c r="G302" s="45" t="s">
        <v>1078</v>
      </c>
      <c r="H302" s="111">
        <v>16</v>
      </c>
      <c r="I302" s="35" t="s">
        <v>437</v>
      </c>
      <c r="J302" s="43"/>
    </row>
    <row r="303" spans="1:10" ht="12.75">
      <c r="A303" s="633"/>
      <c r="B303" s="629"/>
      <c r="C303" s="640" t="s">
        <v>275</v>
      </c>
      <c r="D303" s="620">
        <f>SUM(H303:H311)</f>
        <v>84</v>
      </c>
      <c r="E303" s="92" t="s">
        <v>866</v>
      </c>
      <c r="F303" s="55">
        <v>39706</v>
      </c>
      <c r="G303" s="42" t="s">
        <v>910</v>
      </c>
      <c r="H303" s="109">
        <v>7</v>
      </c>
      <c r="I303" s="53" t="s">
        <v>436</v>
      </c>
      <c r="J303" s="43"/>
    </row>
    <row r="304" spans="1:10" ht="12.75">
      <c r="A304" s="633"/>
      <c r="B304" s="629"/>
      <c r="C304" s="637"/>
      <c r="D304" s="622"/>
      <c r="E304" s="88" t="s">
        <v>872</v>
      </c>
      <c r="F304" s="5">
        <v>39707</v>
      </c>
      <c r="G304" s="11" t="s">
        <v>910</v>
      </c>
      <c r="H304" s="110">
        <v>18</v>
      </c>
      <c r="I304" s="31" t="s">
        <v>338</v>
      </c>
      <c r="J304" s="43"/>
    </row>
    <row r="305" spans="1:10" ht="12.75">
      <c r="A305" s="633"/>
      <c r="B305" s="629"/>
      <c r="C305" s="637"/>
      <c r="D305" s="622"/>
      <c r="E305" s="88" t="s">
        <v>867</v>
      </c>
      <c r="F305" s="5">
        <v>39708</v>
      </c>
      <c r="H305" s="110"/>
      <c r="I305" s="37" t="s">
        <v>987</v>
      </c>
      <c r="J305" s="43"/>
    </row>
    <row r="306" spans="1:10" ht="12.75">
      <c r="A306" s="633"/>
      <c r="B306" s="629"/>
      <c r="C306" s="637"/>
      <c r="D306" s="622"/>
      <c r="E306" s="677" t="s">
        <v>868</v>
      </c>
      <c r="F306" s="627">
        <v>39709</v>
      </c>
      <c r="G306" s="11" t="s">
        <v>985</v>
      </c>
      <c r="H306" s="110">
        <v>13</v>
      </c>
      <c r="I306" s="37" t="s">
        <v>374</v>
      </c>
      <c r="J306" s="43"/>
    </row>
    <row r="307" spans="1:10" ht="12.75">
      <c r="A307" s="633"/>
      <c r="B307" s="629"/>
      <c r="C307" s="637"/>
      <c r="D307" s="622"/>
      <c r="E307" s="677"/>
      <c r="F307" s="627"/>
      <c r="G307" s="11" t="s">
        <v>910</v>
      </c>
      <c r="H307" s="110">
        <v>10</v>
      </c>
      <c r="I307" s="31" t="s">
        <v>339</v>
      </c>
      <c r="J307" s="43"/>
    </row>
    <row r="308" spans="1:10" ht="12.75">
      <c r="A308" s="633"/>
      <c r="B308" s="629"/>
      <c r="C308" s="637"/>
      <c r="D308" s="622"/>
      <c r="E308" s="88" t="s">
        <v>869</v>
      </c>
      <c r="F308" s="5">
        <v>39710</v>
      </c>
      <c r="G308" s="11" t="s">
        <v>910</v>
      </c>
      <c r="H308" s="110">
        <v>15</v>
      </c>
      <c r="I308" s="31" t="s">
        <v>346</v>
      </c>
      <c r="J308" s="43"/>
    </row>
    <row r="309" spans="1:10" ht="12.75">
      <c r="A309" s="633"/>
      <c r="B309" s="629"/>
      <c r="C309" s="637"/>
      <c r="D309" s="622"/>
      <c r="E309" s="88" t="s">
        <v>870</v>
      </c>
      <c r="F309" s="5">
        <v>39711</v>
      </c>
      <c r="H309" s="110"/>
      <c r="I309" s="37" t="s">
        <v>263</v>
      </c>
      <c r="J309" s="43"/>
    </row>
    <row r="310" spans="1:10" ht="12.75">
      <c r="A310" s="633"/>
      <c r="B310" s="629"/>
      <c r="C310" s="637"/>
      <c r="D310" s="622"/>
      <c r="E310" s="677" t="s">
        <v>871</v>
      </c>
      <c r="F310" s="627">
        <v>39712</v>
      </c>
      <c r="G310" s="11" t="s">
        <v>1078</v>
      </c>
      <c r="H310" s="110">
        <v>11</v>
      </c>
      <c r="I310" s="37" t="s">
        <v>438</v>
      </c>
      <c r="J310" s="43"/>
    </row>
    <row r="311" spans="1:10" ht="13.5" thickBot="1">
      <c r="A311" s="633"/>
      <c r="B311" s="629"/>
      <c r="C311" s="638"/>
      <c r="D311" s="623"/>
      <c r="E311" s="618"/>
      <c r="F311" s="614"/>
      <c r="G311" s="50" t="s">
        <v>910</v>
      </c>
      <c r="H311" s="119">
        <v>10</v>
      </c>
      <c r="I311" s="52" t="s">
        <v>347</v>
      </c>
      <c r="J311" s="43"/>
    </row>
    <row r="312" spans="1:10" ht="12.75">
      <c r="A312" s="633"/>
      <c r="B312" s="629"/>
      <c r="C312" s="642" t="s">
        <v>281</v>
      </c>
      <c r="D312" s="620">
        <f>SUM(H312:H320)</f>
        <v>107</v>
      </c>
      <c r="E312" s="87" t="s">
        <v>866</v>
      </c>
      <c r="F312" s="25">
        <v>39713</v>
      </c>
      <c r="G312" s="44" t="s">
        <v>910</v>
      </c>
      <c r="H312" s="112">
        <v>9</v>
      </c>
      <c r="I312" s="29" t="s">
        <v>354</v>
      </c>
      <c r="J312" s="43"/>
    </row>
    <row r="313" spans="1:10" ht="12.75">
      <c r="A313" s="633"/>
      <c r="B313" s="629"/>
      <c r="C313" s="637"/>
      <c r="D313" s="622"/>
      <c r="E313" s="88" t="s">
        <v>872</v>
      </c>
      <c r="F313" s="5">
        <v>39714</v>
      </c>
      <c r="G313" s="11" t="s">
        <v>985</v>
      </c>
      <c r="H313" s="110">
        <v>15</v>
      </c>
      <c r="I313" s="37" t="s">
        <v>382</v>
      </c>
      <c r="J313" s="43"/>
    </row>
    <row r="314" spans="1:10" ht="12.75">
      <c r="A314" s="633"/>
      <c r="B314" s="629"/>
      <c r="C314" s="637"/>
      <c r="D314" s="622"/>
      <c r="E314" s="88" t="s">
        <v>867</v>
      </c>
      <c r="F314" s="5">
        <v>39715</v>
      </c>
      <c r="G314" s="11" t="s">
        <v>910</v>
      </c>
      <c r="H314" s="110">
        <v>15</v>
      </c>
      <c r="I314" s="31" t="s">
        <v>355</v>
      </c>
      <c r="J314" s="43"/>
    </row>
    <row r="315" spans="1:10" ht="12.75">
      <c r="A315" s="633"/>
      <c r="B315" s="629"/>
      <c r="C315" s="637"/>
      <c r="D315" s="622"/>
      <c r="E315" s="677" t="s">
        <v>868</v>
      </c>
      <c r="F315" s="627">
        <v>39716</v>
      </c>
      <c r="G315" s="11" t="s">
        <v>1192</v>
      </c>
      <c r="H315" s="110">
        <v>4</v>
      </c>
      <c r="I315" s="37" t="s">
        <v>372</v>
      </c>
      <c r="J315" s="43"/>
    </row>
    <row r="316" spans="1:10" ht="12.75">
      <c r="A316" s="633"/>
      <c r="B316" s="629"/>
      <c r="C316" s="637"/>
      <c r="D316" s="622"/>
      <c r="E316" s="677"/>
      <c r="F316" s="627"/>
      <c r="G316" s="11" t="s">
        <v>1078</v>
      </c>
      <c r="H316" s="110">
        <v>11</v>
      </c>
      <c r="I316" s="37" t="s">
        <v>439</v>
      </c>
      <c r="J316" s="43"/>
    </row>
    <row r="317" spans="1:10" ht="12.75">
      <c r="A317" s="633"/>
      <c r="B317" s="629"/>
      <c r="C317" s="637"/>
      <c r="D317" s="622"/>
      <c r="E317" s="88" t="s">
        <v>869</v>
      </c>
      <c r="F317" s="5">
        <v>39717</v>
      </c>
      <c r="G317" s="11" t="s">
        <v>910</v>
      </c>
      <c r="H317" s="110">
        <v>18</v>
      </c>
      <c r="I317" s="31" t="s">
        <v>356</v>
      </c>
      <c r="J317" s="43"/>
    </row>
    <row r="318" spans="1:10" ht="12.75">
      <c r="A318" s="633"/>
      <c r="B318" s="629"/>
      <c r="C318" s="637"/>
      <c r="D318" s="622"/>
      <c r="E318" s="677" t="s">
        <v>870</v>
      </c>
      <c r="F318" s="627">
        <v>39718</v>
      </c>
      <c r="G318" s="11" t="s">
        <v>1192</v>
      </c>
      <c r="H318" s="110">
        <v>2</v>
      </c>
      <c r="I318" s="37" t="s">
        <v>373</v>
      </c>
      <c r="J318" s="43"/>
    </row>
    <row r="319" spans="1:10" ht="12.75">
      <c r="A319" s="633"/>
      <c r="B319" s="629"/>
      <c r="C319" s="637"/>
      <c r="D319" s="622"/>
      <c r="E319" s="677"/>
      <c r="F319" s="627"/>
      <c r="G319" s="11" t="s">
        <v>1078</v>
      </c>
      <c r="H319" s="110">
        <v>13</v>
      </c>
      <c r="I319" s="37" t="s">
        <v>440</v>
      </c>
      <c r="J319" s="43"/>
    </row>
    <row r="320" spans="1:10" ht="13.5" thickBot="1">
      <c r="A320" s="633"/>
      <c r="B320" s="629"/>
      <c r="C320" s="639"/>
      <c r="D320" s="623"/>
      <c r="E320" s="91" t="s">
        <v>871</v>
      </c>
      <c r="F320" s="32">
        <v>39719</v>
      </c>
      <c r="G320" s="45" t="s">
        <v>910</v>
      </c>
      <c r="H320" s="111">
        <v>20</v>
      </c>
      <c r="I320" s="38" t="s">
        <v>357</v>
      </c>
      <c r="J320" s="43"/>
    </row>
    <row r="321" spans="1:10" ht="12.75">
      <c r="A321" s="633"/>
      <c r="B321" s="629"/>
      <c r="C321" s="642" t="s">
        <v>323</v>
      </c>
      <c r="D321" s="620">
        <f>SUM(H321:H328)</f>
        <v>74</v>
      </c>
      <c r="E321" s="87" t="s">
        <v>866</v>
      </c>
      <c r="F321" s="25">
        <v>39720</v>
      </c>
      <c r="G321" s="44"/>
      <c r="H321" s="112"/>
      <c r="I321" s="41" t="s">
        <v>919</v>
      </c>
      <c r="J321" s="43"/>
    </row>
    <row r="322" spans="1:10" ht="13.5" thickBot="1">
      <c r="A322" s="634"/>
      <c r="B322" s="650"/>
      <c r="C322" s="637"/>
      <c r="D322" s="622"/>
      <c r="E322" s="88" t="s">
        <v>872</v>
      </c>
      <c r="F322" s="5">
        <v>39721</v>
      </c>
      <c r="H322" s="110"/>
      <c r="I322" s="37" t="s">
        <v>263</v>
      </c>
      <c r="J322" s="43"/>
    </row>
    <row r="323" spans="1:10" ht="12.75">
      <c r="A323" s="632">
        <v>39722</v>
      </c>
      <c r="B323" s="628">
        <f>SUM(H323:H357)</f>
        <v>271.5</v>
      </c>
      <c r="C323" s="637"/>
      <c r="D323" s="622"/>
      <c r="E323" s="88" t="s">
        <v>867</v>
      </c>
      <c r="F323" s="5">
        <v>39722</v>
      </c>
      <c r="G323" s="11" t="s">
        <v>910</v>
      </c>
      <c r="H323" s="110">
        <v>11</v>
      </c>
      <c r="I323" s="31" t="s">
        <v>358</v>
      </c>
      <c r="J323" s="43"/>
    </row>
    <row r="324" spans="1:10" ht="12.75">
      <c r="A324" s="633"/>
      <c r="B324" s="629"/>
      <c r="C324" s="637"/>
      <c r="D324" s="622"/>
      <c r="E324" s="677" t="s">
        <v>868</v>
      </c>
      <c r="F324" s="627">
        <v>39723</v>
      </c>
      <c r="G324" s="11" t="s">
        <v>910</v>
      </c>
      <c r="H324" s="110">
        <v>10</v>
      </c>
      <c r="I324" s="31" t="s">
        <v>359</v>
      </c>
      <c r="J324" s="43"/>
    </row>
    <row r="325" spans="1:10" ht="12.75">
      <c r="A325" s="633"/>
      <c r="B325" s="629"/>
      <c r="C325" s="637"/>
      <c r="D325" s="622"/>
      <c r="E325" s="677"/>
      <c r="F325" s="627"/>
      <c r="G325" s="11" t="s">
        <v>911</v>
      </c>
      <c r="H325" s="110">
        <v>8</v>
      </c>
      <c r="I325" s="30" t="s">
        <v>383</v>
      </c>
      <c r="J325" s="43"/>
    </row>
    <row r="326" spans="1:10" ht="12.75">
      <c r="A326" s="633"/>
      <c r="B326" s="629"/>
      <c r="C326" s="637"/>
      <c r="D326" s="622"/>
      <c r="E326" s="88" t="s">
        <v>869</v>
      </c>
      <c r="F326" s="5">
        <v>39724</v>
      </c>
      <c r="G326" s="11" t="s">
        <v>1192</v>
      </c>
      <c r="H326" s="110">
        <v>10</v>
      </c>
      <c r="I326" s="37" t="s">
        <v>432</v>
      </c>
      <c r="J326" s="43"/>
    </row>
    <row r="327" spans="1:10" ht="12.75">
      <c r="A327" s="633"/>
      <c r="B327" s="629"/>
      <c r="C327" s="637"/>
      <c r="D327" s="622"/>
      <c r="E327" s="88" t="s">
        <v>870</v>
      </c>
      <c r="F327" s="5">
        <v>39725</v>
      </c>
      <c r="G327" s="11" t="s">
        <v>1078</v>
      </c>
      <c r="H327" s="110">
        <v>15</v>
      </c>
      <c r="I327" s="37" t="s">
        <v>441</v>
      </c>
      <c r="J327" s="43"/>
    </row>
    <row r="328" spans="1:10" ht="13.5" thickBot="1">
      <c r="A328" s="633"/>
      <c r="B328" s="629"/>
      <c r="C328" s="639"/>
      <c r="D328" s="623"/>
      <c r="E328" s="91" t="s">
        <v>871</v>
      </c>
      <c r="F328" s="32">
        <v>39726</v>
      </c>
      <c r="G328" s="45" t="s">
        <v>910</v>
      </c>
      <c r="H328" s="111">
        <v>20</v>
      </c>
      <c r="I328" s="31" t="s">
        <v>360</v>
      </c>
      <c r="J328" s="43"/>
    </row>
    <row r="329" spans="1:10" ht="12.75">
      <c r="A329" s="633"/>
      <c r="B329" s="629"/>
      <c r="C329" s="642" t="s">
        <v>327</v>
      </c>
      <c r="D329" s="620">
        <f>SUM(H329:H336)</f>
        <v>90</v>
      </c>
      <c r="E329" s="87" t="s">
        <v>866</v>
      </c>
      <c r="F329" s="25">
        <v>39727</v>
      </c>
      <c r="G329" s="44"/>
      <c r="H329" s="112"/>
      <c r="I329" s="41" t="s">
        <v>367</v>
      </c>
      <c r="J329" s="43"/>
    </row>
    <row r="330" spans="1:10" ht="12.75">
      <c r="A330" s="633"/>
      <c r="B330" s="629"/>
      <c r="C330" s="637"/>
      <c r="D330" s="622"/>
      <c r="E330" s="88" t="s">
        <v>872</v>
      </c>
      <c r="F330" s="5">
        <v>39728</v>
      </c>
      <c r="G330" s="11" t="s">
        <v>910</v>
      </c>
      <c r="H330" s="110">
        <v>10</v>
      </c>
      <c r="I330" s="31" t="s">
        <v>365</v>
      </c>
      <c r="J330" s="43"/>
    </row>
    <row r="331" spans="1:10" ht="12.75">
      <c r="A331" s="633"/>
      <c r="B331" s="629"/>
      <c r="C331" s="637"/>
      <c r="D331" s="622"/>
      <c r="E331" s="88" t="s">
        <v>867</v>
      </c>
      <c r="F331" s="5">
        <v>39729</v>
      </c>
      <c r="G331" s="11" t="s">
        <v>910</v>
      </c>
      <c r="H331" s="110">
        <v>16</v>
      </c>
      <c r="I331" s="31" t="s">
        <v>433</v>
      </c>
      <c r="J331" s="43"/>
    </row>
    <row r="332" spans="1:10" ht="12.75">
      <c r="A332" s="633"/>
      <c r="B332" s="629"/>
      <c r="C332" s="637"/>
      <c r="D332" s="622"/>
      <c r="E332" s="618" t="s">
        <v>868</v>
      </c>
      <c r="F332" s="614">
        <v>39730</v>
      </c>
      <c r="G332" s="11" t="s">
        <v>910</v>
      </c>
      <c r="H332" s="110">
        <v>9</v>
      </c>
      <c r="I332" s="31" t="s">
        <v>366</v>
      </c>
      <c r="J332" s="43"/>
    </row>
    <row r="333" spans="1:10" ht="12.75">
      <c r="A333" s="633"/>
      <c r="B333" s="629"/>
      <c r="C333" s="637"/>
      <c r="D333" s="622"/>
      <c r="E333" s="619"/>
      <c r="F333" s="615"/>
      <c r="G333" s="11" t="s">
        <v>911</v>
      </c>
      <c r="H333" s="110">
        <v>8</v>
      </c>
      <c r="I333" s="30" t="s">
        <v>413</v>
      </c>
      <c r="J333" s="43"/>
    </row>
    <row r="334" spans="1:10" ht="12.75">
      <c r="A334" s="633"/>
      <c r="B334" s="629"/>
      <c r="C334" s="637"/>
      <c r="D334" s="622"/>
      <c r="E334" s="88" t="s">
        <v>869</v>
      </c>
      <c r="F334" s="5">
        <v>39731</v>
      </c>
      <c r="G334" s="11" t="s">
        <v>1192</v>
      </c>
      <c r="H334" s="110">
        <v>10</v>
      </c>
      <c r="I334" s="37" t="s">
        <v>434</v>
      </c>
      <c r="J334" s="43"/>
    </row>
    <row r="335" spans="1:10" ht="12.75">
      <c r="A335" s="633"/>
      <c r="B335" s="629"/>
      <c r="C335" s="637"/>
      <c r="D335" s="622"/>
      <c r="E335" s="88" t="s">
        <v>870</v>
      </c>
      <c r="F335" s="5">
        <v>39732</v>
      </c>
      <c r="G335" s="11" t="s">
        <v>1078</v>
      </c>
      <c r="H335" s="110">
        <v>19</v>
      </c>
      <c r="I335" s="37" t="s">
        <v>447</v>
      </c>
      <c r="J335" s="43"/>
    </row>
    <row r="336" spans="1:10" ht="13.5" thickBot="1">
      <c r="A336" s="633"/>
      <c r="B336" s="629"/>
      <c r="C336" s="638"/>
      <c r="D336" s="623"/>
      <c r="E336" s="94" t="s">
        <v>871</v>
      </c>
      <c r="F336" s="26">
        <v>39733</v>
      </c>
      <c r="G336" s="50" t="s">
        <v>910</v>
      </c>
      <c r="H336" s="119">
        <v>18</v>
      </c>
      <c r="I336" s="31" t="s">
        <v>442</v>
      </c>
      <c r="J336" s="43"/>
    </row>
    <row r="337" spans="1:10" ht="12.75">
      <c r="A337" s="633"/>
      <c r="B337" s="629"/>
      <c r="C337" s="642" t="s">
        <v>328</v>
      </c>
      <c r="D337" s="620">
        <f>SUM(H337:H344)</f>
        <v>32</v>
      </c>
      <c r="E337" s="87" t="s">
        <v>866</v>
      </c>
      <c r="F337" s="25">
        <v>39734</v>
      </c>
      <c r="G337" s="44"/>
      <c r="H337" s="112"/>
      <c r="I337" s="41" t="s">
        <v>367</v>
      </c>
      <c r="J337" s="43"/>
    </row>
    <row r="338" spans="1:10" ht="12.75">
      <c r="A338" s="633"/>
      <c r="B338" s="629"/>
      <c r="C338" s="637"/>
      <c r="D338" s="622"/>
      <c r="E338" s="88" t="s">
        <v>872</v>
      </c>
      <c r="F338" s="5">
        <v>39735</v>
      </c>
      <c r="H338" s="110"/>
      <c r="I338" s="37" t="s">
        <v>1062</v>
      </c>
      <c r="J338" s="43"/>
    </row>
    <row r="339" spans="1:10" ht="12.75">
      <c r="A339" s="633"/>
      <c r="B339" s="629"/>
      <c r="C339" s="637"/>
      <c r="D339" s="622"/>
      <c r="E339" s="618" t="s">
        <v>867</v>
      </c>
      <c r="F339" s="614">
        <v>39736</v>
      </c>
      <c r="G339" s="11" t="s">
        <v>910</v>
      </c>
      <c r="H339" s="110">
        <v>3</v>
      </c>
      <c r="I339" s="31" t="s">
        <v>443</v>
      </c>
      <c r="J339" s="43"/>
    </row>
    <row r="340" spans="1:10" ht="12.75">
      <c r="A340" s="633"/>
      <c r="B340" s="629"/>
      <c r="C340" s="637"/>
      <c r="D340" s="622"/>
      <c r="E340" s="619"/>
      <c r="F340" s="615"/>
      <c r="G340" s="11" t="s">
        <v>910</v>
      </c>
      <c r="H340" s="110">
        <v>17</v>
      </c>
      <c r="I340" s="31" t="s">
        <v>445</v>
      </c>
      <c r="J340" s="43"/>
    </row>
    <row r="341" spans="1:10" ht="12.75">
      <c r="A341" s="633"/>
      <c r="B341" s="629"/>
      <c r="C341" s="637"/>
      <c r="D341" s="622"/>
      <c r="E341" s="88" t="s">
        <v>868</v>
      </c>
      <c r="F341" s="5">
        <v>39737</v>
      </c>
      <c r="G341" s="11" t="s">
        <v>910</v>
      </c>
      <c r="H341" s="110">
        <v>12</v>
      </c>
      <c r="I341" s="31" t="s">
        <v>453</v>
      </c>
      <c r="J341" s="43"/>
    </row>
    <row r="342" spans="1:10" ht="12.75">
      <c r="A342" s="633"/>
      <c r="B342" s="629"/>
      <c r="C342" s="637"/>
      <c r="D342" s="622"/>
      <c r="E342" s="88" t="s">
        <v>869</v>
      </c>
      <c r="F342" s="5">
        <v>39738</v>
      </c>
      <c r="H342" s="110"/>
      <c r="I342" s="37" t="s">
        <v>450</v>
      </c>
      <c r="J342" s="43"/>
    </row>
    <row r="343" spans="1:10" ht="12.75">
      <c r="A343" s="633"/>
      <c r="B343" s="629"/>
      <c r="C343" s="637"/>
      <c r="D343" s="622"/>
      <c r="E343" s="88" t="s">
        <v>870</v>
      </c>
      <c r="F343" s="5">
        <v>39739</v>
      </c>
      <c r="H343" s="110"/>
      <c r="I343" s="37" t="s">
        <v>450</v>
      </c>
      <c r="J343" s="43"/>
    </row>
    <row r="344" spans="1:10" ht="13.5" thickBot="1">
      <c r="A344" s="633"/>
      <c r="B344" s="629"/>
      <c r="C344" s="638"/>
      <c r="D344" s="623"/>
      <c r="E344" s="91" t="s">
        <v>871</v>
      </c>
      <c r="F344" s="32">
        <v>39740</v>
      </c>
      <c r="G344" s="45"/>
      <c r="H344" s="111"/>
      <c r="I344" s="35" t="s">
        <v>481</v>
      </c>
      <c r="J344" s="43"/>
    </row>
    <row r="345" spans="1:10" ht="12.75">
      <c r="A345" s="633"/>
      <c r="B345" s="629"/>
      <c r="C345" s="642" t="s">
        <v>335</v>
      </c>
      <c r="D345" s="620">
        <f>SUM(H345:H352)</f>
        <v>48.5</v>
      </c>
      <c r="E345" s="87" t="s">
        <v>866</v>
      </c>
      <c r="F345" s="25">
        <v>39741</v>
      </c>
      <c r="G345" s="44"/>
      <c r="H345" s="112"/>
      <c r="I345" s="41" t="s">
        <v>450</v>
      </c>
      <c r="J345" s="43"/>
    </row>
    <row r="346" spans="1:10" ht="12.75">
      <c r="A346" s="633"/>
      <c r="B346" s="629"/>
      <c r="C346" s="637"/>
      <c r="D346" s="622"/>
      <c r="E346" s="88" t="s">
        <v>872</v>
      </c>
      <c r="F346" s="5">
        <v>39742</v>
      </c>
      <c r="H346" s="110"/>
      <c r="I346" s="37" t="s">
        <v>450</v>
      </c>
      <c r="J346" s="43"/>
    </row>
    <row r="347" spans="1:10" ht="12.75">
      <c r="A347" s="633"/>
      <c r="B347" s="629"/>
      <c r="C347" s="637"/>
      <c r="D347" s="622"/>
      <c r="E347" s="88" t="s">
        <v>867</v>
      </c>
      <c r="F347" s="5">
        <v>39743</v>
      </c>
      <c r="H347" s="110"/>
      <c r="I347" s="37" t="s">
        <v>450</v>
      </c>
      <c r="J347" s="43"/>
    </row>
    <row r="348" spans="1:10" ht="12.75">
      <c r="A348" s="633"/>
      <c r="B348" s="629"/>
      <c r="C348" s="637"/>
      <c r="D348" s="622"/>
      <c r="E348" s="88" t="s">
        <v>868</v>
      </c>
      <c r="F348" s="5">
        <v>39744</v>
      </c>
      <c r="G348" s="11" t="s">
        <v>910</v>
      </c>
      <c r="H348" s="110">
        <v>10.5</v>
      </c>
      <c r="I348" s="31" t="s">
        <v>451</v>
      </c>
      <c r="J348" s="43"/>
    </row>
    <row r="349" spans="1:10" ht="12.75">
      <c r="A349" s="633"/>
      <c r="B349" s="629"/>
      <c r="C349" s="637"/>
      <c r="D349" s="622"/>
      <c r="E349" s="88" t="s">
        <v>869</v>
      </c>
      <c r="F349" s="5">
        <v>39745</v>
      </c>
      <c r="G349" s="11" t="s">
        <v>910</v>
      </c>
      <c r="H349" s="110">
        <v>11</v>
      </c>
      <c r="I349" s="31" t="s">
        <v>454</v>
      </c>
      <c r="J349" s="43"/>
    </row>
    <row r="350" spans="1:10" ht="12.75">
      <c r="A350" s="633"/>
      <c r="B350" s="629"/>
      <c r="C350" s="637"/>
      <c r="D350" s="622"/>
      <c r="E350" s="88" t="s">
        <v>870</v>
      </c>
      <c r="F350" s="5">
        <v>39746</v>
      </c>
      <c r="G350" s="11" t="s">
        <v>910</v>
      </c>
      <c r="H350" s="110">
        <v>6</v>
      </c>
      <c r="I350" s="31" t="s">
        <v>459</v>
      </c>
      <c r="J350" s="43"/>
    </row>
    <row r="351" spans="1:10" ht="12.75">
      <c r="A351" s="633"/>
      <c r="B351" s="629"/>
      <c r="C351" s="638"/>
      <c r="D351" s="641"/>
      <c r="E351" s="644" t="s">
        <v>871</v>
      </c>
      <c r="F351" s="624">
        <v>39747</v>
      </c>
      <c r="G351" s="50" t="s">
        <v>1192</v>
      </c>
      <c r="H351" s="119">
        <v>3</v>
      </c>
      <c r="I351" s="52" t="s">
        <v>455</v>
      </c>
      <c r="J351" s="43"/>
    </row>
    <row r="352" spans="1:10" ht="13.5" thickBot="1">
      <c r="A352" s="633"/>
      <c r="B352" s="629"/>
      <c r="C352" s="639"/>
      <c r="D352" s="623"/>
      <c r="E352" s="645"/>
      <c r="F352" s="685"/>
      <c r="G352" s="45" t="s">
        <v>1078</v>
      </c>
      <c r="H352" s="111">
        <v>18</v>
      </c>
      <c r="I352" s="35" t="s">
        <v>456</v>
      </c>
      <c r="J352" s="43"/>
    </row>
    <row r="353" spans="1:10" ht="12.75" customHeight="1">
      <c r="A353" s="633"/>
      <c r="B353" s="629"/>
      <c r="C353" s="640" t="s">
        <v>448</v>
      </c>
      <c r="D353" s="621">
        <f>SUM(H353:H359)</f>
        <v>51</v>
      </c>
      <c r="E353" s="92" t="s">
        <v>866</v>
      </c>
      <c r="F353" s="55">
        <v>39748</v>
      </c>
      <c r="G353" s="42" t="s">
        <v>910</v>
      </c>
      <c r="H353" s="109">
        <v>15</v>
      </c>
      <c r="I353" s="56" t="s">
        <v>460</v>
      </c>
      <c r="J353" s="43"/>
    </row>
    <row r="354" spans="1:10" ht="12.75">
      <c r="A354" s="633"/>
      <c r="B354" s="629"/>
      <c r="C354" s="637"/>
      <c r="D354" s="622"/>
      <c r="E354" s="88" t="s">
        <v>872</v>
      </c>
      <c r="F354" s="5">
        <v>39749</v>
      </c>
      <c r="H354" s="110"/>
      <c r="I354" s="37" t="s">
        <v>462</v>
      </c>
      <c r="J354" s="43"/>
    </row>
    <row r="355" spans="1:10" ht="12.75">
      <c r="A355" s="633"/>
      <c r="B355" s="629"/>
      <c r="C355" s="637"/>
      <c r="D355" s="622"/>
      <c r="E355" s="88" t="s">
        <v>867</v>
      </c>
      <c r="F355" s="5">
        <v>39750</v>
      </c>
      <c r="H355" s="110"/>
      <c r="I355" s="37" t="s">
        <v>461</v>
      </c>
      <c r="J355" s="43"/>
    </row>
    <row r="356" spans="1:10" ht="12.75">
      <c r="A356" s="633"/>
      <c r="B356" s="629"/>
      <c r="C356" s="637"/>
      <c r="D356" s="622"/>
      <c r="E356" s="88" t="s">
        <v>868</v>
      </c>
      <c r="F356" s="5">
        <v>39751</v>
      </c>
      <c r="H356" s="110"/>
      <c r="I356" s="37" t="s">
        <v>461</v>
      </c>
      <c r="J356" s="43"/>
    </row>
    <row r="357" spans="1:10" ht="13.5" thickBot="1">
      <c r="A357" s="634"/>
      <c r="B357" s="650"/>
      <c r="C357" s="637"/>
      <c r="D357" s="622"/>
      <c r="E357" s="88" t="s">
        <v>869</v>
      </c>
      <c r="F357" s="5">
        <v>39752</v>
      </c>
      <c r="G357" s="11" t="s">
        <v>910</v>
      </c>
      <c r="H357" s="110">
        <v>12</v>
      </c>
      <c r="I357" s="31" t="s">
        <v>463</v>
      </c>
      <c r="J357" s="43"/>
    </row>
    <row r="358" spans="1:10" ht="12.75">
      <c r="A358" s="632">
        <v>39753</v>
      </c>
      <c r="B358" s="628">
        <f>SUM(H358:H392)</f>
        <v>338</v>
      </c>
      <c r="C358" s="637"/>
      <c r="D358" s="622"/>
      <c r="E358" s="88" t="s">
        <v>870</v>
      </c>
      <c r="F358" s="5">
        <v>39753</v>
      </c>
      <c r="G358" s="11" t="s">
        <v>910</v>
      </c>
      <c r="H358" s="110">
        <v>12</v>
      </c>
      <c r="I358" s="31" t="s">
        <v>464</v>
      </c>
      <c r="J358" s="43"/>
    </row>
    <row r="359" spans="1:10" ht="13.5" thickBot="1">
      <c r="A359" s="633"/>
      <c r="B359" s="629"/>
      <c r="C359" s="638"/>
      <c r="D359" s="641"/>
      <c r="E359" s="94" t="s">
        <v>871</v>
      </c>
      <c r="F359" s="26">
        <v>39754</v>
      </c>
      <c r="G359" s="50" t="s">
        <v>910</v>
      </c>
      <c r="H359" s="119">
        <v>12</v>
      </c>
      <c r="I359" s="31" t="s">
        <v>465</v>
      </c>
      <c r="J359" s="43"/>
    </row>
    <row r="360" spans="1:10" ht="12.75">
      <c r="A360" s="633"/>
      <c r="B360" s="629"/>
      <c r="C360" s="642" t="s">
        <v>457</v>
      </c>
      <c r="D360" s="646">
        <f>SUM(H360:H366)</f>
        <v>69</v>
      </c>
      <c r="E360" s="25" t="s">
        <v>866</v>
      </c>
      <c r="F360" s="25">
        <v>39755</v>
      </c>
      <c r="G360" s="44"/>
      <c r="H360" s="112"/>
      <c r="I360" s="41" t="s">
        <v>987</v>
      </c>
      <c r="J360" s="43"/>
    </row>
    <row r="361" spans="1:10" ht="12.75">
      <c r="A361" s="633"/>
      <c r="B361" s="629"/>
      <c r="C361" s="637"/>
      <c r="D361" s="647"/>
      <c r="E361" s="5" t="s">
        <v>872</v>
      </c>
      <c r="F361" s="5">
        <v>39756</v>
      </c>
      <c r="G361" s="11" t="s">
        <v>910</v>
      </c>
      <c r="H361" s="110">
        <v>12</v>
      </c>
      <c r="I361" s="31" t="s">
        <v>466</v>
      </c>
      <c r="J361" s="43"/>
    </row>
    <row r="362" spans="1:10" ht="12.75">
      <c r="A362" s="633"/>
      <c r="B362" s="629"/>
      <c r="C362" s="637"/>
      <c r="D362" s="647"/>
      <c r="E362" s="5" t="s">
        <v>867</v>
      </c>
      <c r="F362" s="5">
        <v>39757</v>
      </c>
      <c r="G362" s="11" t="s">
        <v>953</v>
      </c>
      <c r="H362" s="110">
        <v>11</v>
      </c>
      <c r="I362" s="31" t="s">
        <v>467</v>
      </c>
      <c r="J362" s="43"/>
    </row>
    <row r="363" spans="1:10" ht="12.75">
      <c r="A363" s="633"/>
      <c r="B363" s="629"/>
      <c r="C363" s="637"/>
      <c r="D363" s="647"/>
      <c r="E363" s="5" t="s">
        <v>868</v>
      </c>
      <c r="F363" s="5">
        <v>39758</v>
      </c>
      <c r="G363" s="11" t="s">
        <v>918</v>
      </c>
      <c r="H363" s="110">
        <v>12</v>
      </c>
      <c r="I363" s="31" t="s">
        <v>468</v>
      </c>
      <c r="J363" s="43"/>
    </row>
    <row r="364" spans="1:10" ht="12.75">
      <c r="A364" s="633"/>
      <c r="B364" s="629"/>
      <c r="C364" s="637"/>
      <c r="D364" s="647"/>
      <c r="E364" s="5" t="s">
        <v>869</v>
      </c>
      <c r="F364" s="5">
        <v>39759</v>
      </c>
      <c r="G364" s="11" t="s">
        <v>910</v>
      </c>
      <c r="H364" s="110">
        <v>12</v>
      </c>
      <c r="I364" s="31" t="s">
        <v>480</v>
      </c>
      <c r="J364" s="43"/>
    </row>
    <row r="365" spans="1:10" ht="12.75">
      <c r="A365" s="633"/>
      <c r="B365" s="629"/>
      <c r="C365" s="637"/>
      <c r="D365" s="647"/>
      <c r="E365" s="5" t="s">
        <v>870</v>
      </c>
      <c r="F365" s="5">
        <v>39760</v>
      </c>
      <c r="G365" s="11" t="s">
        <v>1192</v>
      </c>
      <c r="H365" s="110">
        <v>9</v>
      </c>
      <c r="I365" s="37" t="s">
        <v>483</v>
      </c>
      <c r="J365" s="43"/>
    </row>
    <row r="366" spans="1:10" ht="13.5" thickBot="1">
      <c r="A366" s="633"/>
      <c r="B366" s="629"/>
      <c r="C366" s="638"/>
      <c r="D366" s="648"/>
      <c r="E366" s="26" t="s">
        <v>871</v>
      </c>
      <c r="F366" s="26">
        <v>39761</v>
      </c>
      <c r="G366" s="50" t="s">
        <v>924</v>
      </c>
      <c r="H366" s="119">
        <v>13</v>
      </c>
      <c r="I366" s="62" t="s">
        <v>482</v>
      </c>
      <c r="J366" s="43"/>
    </row>
    <row r="367" spans="1:10" ht="12.75">
      <c r="A367" s="633"/>
      <c r="B367" s="629"/>
      <c r="C367" s="610" t="s">
        <v>458</v>
      </c>
      <c r="D367" s="635">
        <f>SUM(H367:H374)</f>
        <v>77</v>
      </c>
      <c r="E367" s="25" t="s">
        <v>866</v>
      </c>
      <c r="F367" s="25">
        <v>39762</v>
      </c>
      <c r="G367" s="44" t="s">
        <v>910</v>
      </c>
      <c r="H367" s="112">
        <v>15</v>
      </c>
      <c r="I367" s="29" t="s">
        <v>484</v>
      </c>
      <c r="J367" s="43"/>
    </row>
    <row r="368" spans="1:10" ht="12.75">
      <c r="A368" s="633"/>
      <c r="B368" s="629"/>
      <c r="C368" s="612"/>
      <c r="D368" s="637"/>
      <c r="E368" s="5" t="s">
        <v>872</v>
      </c>
      <c r="F368" s="5">
        <v>39763</v>
      </c>
      <c r="H368" s="110"/>
      <c r="I368" s="37" t="s">
        <v>987</v>
      </c>
      <c r="J368" s="43"/>
    </row>
    <row r="369" spans="1:10" ht="12.75">
      <c r="A369" s="633"/>
      <c r="B369" s="629"/>
      <c r="C369" s="612"/>
      <c r="D369" s="637"/>
      <c r="E369" s="5" t="s">
        <v>867</v>
      </c>
      <c r="F369" s="5">
        <v>39764</v>
      </c>
      <c r="G369" s="11" t="s">
        <v>985</v>
      </c>
      <c r="H369" s="110">
        <v>10</v>
      </c>
      <c r="I369" s="37" t="s">
        <v>485</v>
      </c>
      <c r="J369" s="43"/>
    </row>
    <row r="370" spans="1:10" ht="12.75">
      <c r="A370" s="633"/>
      <c r="B370" s="629"/>
      <c r="C370" s="612"/>
      <c r="D370" s="637"/>
      <c r="E370" s="5" t="s">
        <v>868</v>
      </c>
      <c r="F370" s="5">
        <v>39765</v>
      </c>
      <c r="G370" s="11" t="s">
        <v>910</v>
      </c>
      <c r="H370" s="110">
        <v>14</v>
      </c>
      <c r="I370" s="31" t="s">
        <v>486</v>
      </c>
      <c r="J370" s="43"/>
    </row>
    <row r="371" spans="1:10" ht="12.75">
      <c r="A371" s="633"/>
      <c r="B371" s="629"/>
      <c r="C371" s="612"/>
      <c r="D371" s="637"/>
      <c r="E371" s="5" t="s">
        <v>869</v>
      </c>
      <c r="F371" s="5">
        <v>39766</v>
      </c>
      <c r="G371" s="11" t="s">
        <v>910</v>
      </c>
      <c r="H371" s="110">
        <v>12</v>
      </c>
      <c r="I371" s="31" t="s">
        <v>490</v>
      </c>
      <c r="J371" s="43"/>
    </row>
    <row r="372" spans="1:10" ht="12.75">
      <c r="A372" s="633"/>
      <c r="B372" s="629"/>
      <c r="C372" s="612"/>
      <c r="D372" s="637"/>
      <c r="E372" s="643" t="s">
        <v>870</v>
      </c>
      <c r="F372" s="688">
        <v>39767</v>
      </c>
      <c r="G372" s="11" t="s">
        <v>1192</v>
      </c>
      <c r="H372" s="110">
        <v>3</v>
      </c>
      <c r="I372" s="31" t="s">
        <v>455</v>
      </c>
      <c r="J372" s="43"/>
    </row>
    <row r="373" spans="1:10" ht="12.75">
      <c r="A373" s="633"/>
      <c r="B373" s="629"/>
      <c r="C373" s="612"/>
      <c r="D373" s="637"/>
      <c r="E373" s="643"/>
      <c r="F373" s="688"/>
      <c r="G373" s="11" t="s">
        <v>1078</v>
      </c>
      <c r="H373" s="110">
        <v>11</v>
      </c>
      <c r="I373" s="37" t="s">
        <v>491</v>
      </c>
      <c r="J373" s="43"/>
    </row>
    <row r="374" spans="1:10" ht="13.5" thickBot="1">
      <c r="A374" s="633"/>
      <c r="B374" s="629"/>
      <c r="C374" s="613"/>
      <c r="D374" s="639"/>
      <c r="E374" s="32" t="s">
        <v>871</v>
      </c>
      <c r="F374" s="32">
        <v>39768</v>
      </c>
      <c r="G374" s="45" t="s">
        <v>910</v>
      </c>
      <c r="H374" s="111">
        <v>12</v>
      </c>
      <c r="I374" s="38" t="s">
        <v>497</v>
      </c>
      <c r="J374" s="43"/>
    </row>
    <row r="375" spans="1:10" ht="12.75">
      <c r="A375" s="633"/>
      <c r="B375" s="630"/>
      <c r="C375" s="610" t="s">
        <v>487</v>
      </c>
      <c r="D375" s="635">
        <f>SUM(H375:H384)</f>
        <v>85</v>
      </c>
      <c r="E375" s="686" t="s">
        <v>866</v>
      </c>
      <c r="F375" s="687">
        <v>39769</v>
      </c>
      <c r="G375" s="44" t="s">
        <v>1192</v>
      </c>
      <c r="H375" s="112">
        <v>1</v>
      </c>
      <c r="I375" s="41" t="s">
        <v>492</v>
      </c>
      <c r="J375" s="43"/>
    </row>
    <row r="376" spans="1:10" ht="12.75">
      <c r="A376" s="633"/>
      <c r="B376" s="630"/>
      <c r="C376" s="611"/>
      <c r="D376" s="636"/>
      <c r="E376" s="643"/>
      <c r="F376" s="688"/>
      <c r="G376" s="11" t="s">
        <v>1078</v>
      </c>
      <c r="H376" s="110">
        <v>11</v>
      </c>
      <c r="I376" s="37" t="s">
        <v>498</v>
      </c>
      <c r="J376" s="43"/>
    </row>
    <row r="377" spans="1:10" ht="12.75">
      <c r="A377" s="633"/>
      <c r="B377" s="630"/>
      <c r="C377" s="612"/>
      <c r="D377" s="637"/>
      <c r="E377" s="5" t="s">
        <v>872</v>
      </c>
      <c r="F377" s="5">
        <v>39770</v>
      </c>
      <c r="H377" s="110"/>
      <c r="I377" s="37" t="s">
        <v>500</v>
      </c>
      <c r="J377" s="43"/>
    </row>
    <row r="378" spans="1:10" ht="12.75">
      <c r="A378" s="633"/>
      <c r="B378" s="630"/>
      <c r="C378" s="612"/>
      <c r="D378" s="637"/>
      <c r="E378" s="5" t="s">
        <v>867</v>
      </c>
      <c r="F378" s="5">
        <v>39771</v>
      </c>
      <c r="G378" s="11" t="s">
        <v>910</v>
      </c>
      <c r="H378" s="110">
        <v>12</v>
      </c>
      <c r="I378" s="31" t="s">
        <v>499</v>
      </c>
      <c r="J378" s="43"/>
    </row>
    <row r="379" spans="1:10" ht="12.75">
      <c r="A379" s="633"/>
      <c r="B379" s="630"/>
      <c r="C379" s="612"/>
      <c r="D379" s="637"/>
      <c r="E379" s="625" t="s">
        <v>868</v>
      </c>
      <c r="F379" s="614">
        <v>39772</v>
      </c>
      <c r="G379" s="11" t="s">
        <v>910</v>
      </c>
      <c r="H379" s="110">
        <v>10</v>
      </c>
      <c r="I379" s="31" t="s">
        <v>501</v>
      </c>
      <c r="J379" s="43"/>
    </row>
    <row r="380" spans="1:10" ht="12.75">
      <c r="A380" s="633"/>
      <c r="B380" s="630"/>
      <c r="C380" s="612"/>
      <c r="D380" s="637"/>
      <c r="E380" s="626"/>
      <c r="F380" s="615"/>
      <c r="G380" s="11" t="s">
        <v>911</v>
      </c>
      <c r="H380" s="110">
        <v>8</v>
      </c>
      <c r="I380" s="37" t="s">
        <v>514</v>
      </c>
      <c r="J380" s="43"/>
    </row>
    <row r="381" spans="1:10" ht="12.75">
      <c r="A381" s="633"/>
      <c r="B381" s="630"/>
      <c r="C381" s="612"/>
      <c r="D381" s="637"/>
      <c r="E381" s="625" t="s">
        <v>869</v>
      </c>
      <c r="F381" s="614">
        <v>39773</v>
      </c>
      <c r="G381" s="11" t="s">
        <v>910</v>
      </c>
      <c r="H381" s="110">
        <v>7</v>
      </c>
      <c r="I381" s="31" t="s">
        <v>502</v>
      </c>
      <c r="J381" s="43"/>
    </row>
    <row r="382" spans="1:10" ht="12.75">
      <c r="A382" s="633"/>
      <c r="B382" s="630"/>
      <c r="C382" s="612"/>
      <c r="D382" s="637"/>
      <c r="E382" s="626"/>
      <c r="F382" s="615"/>
      <c r="G382" s="11" t="s">
        <v>924</v>
      </c>
      <c r="H382" s="110">
        <v>12</v>
      </c>
      <c r="I382" s="62" t="s">
        <v>505</v>
      </c>
      <c r="J382" s="43"/>
    </row>
    <row r="383" spans="1:10" ht="12.75">
      <c r="A383" s="633"/>
      <c r="B383" s="630"/>
      <c r="C383" s="612"/>
      <c r="D383" s="637"/>
      <c r="E383" s="5" t="s">
        <v>870</v>
      </c>
      <c r="F383" s="5">
        <v>39774</v>
      </c>
      <c r="G383" s="11" t="s">
        <v>910</v>
      </c>
      <c r="H383" s="110">
        <v>7</v>
      </c>
      <c r="I383" s="31" t="s">
        <v>506</v>
      </c>
      <c r="J383" s="43"/>
    </row>
    <row r="384" spans="1:10" ht="13.5" thickBot="1">
      <c r="A384" s="633"/>
      <c r="B384" s="630"/>
      <c r="C384" s="613"/>
      <c r="D384" s="638"/>
      <c r="E384" s="26" t="s">
        <v>871</v>
      </c>
      <c r="F384" s="26">
        <v>39775</v>
      </c>
      <c r="G384" s="50" t="s">
        <v>521</v>
      </c>
      <c r="H384" s="119">
        <v>17</v>
      </c>
      <c r="I384" s="62" t="s">
        <v>507</v>
      </c>
      <c r="J384" s="43"/>
    </row>
    <row r="385" spans="1:10" ht="12.75">
      <c r="A385" s="633"/>
      <c r="B385" s="630"/>
      <c r="C385" s="610" t="s">
        <v>488</v>
      </c>
      <c r="D385" s="635">
        <f>SUM(H385:H392)</f>
        <v>83</v>
      </c>
      <c r="E385" s="25" t="s">
        <v>866</v>
      </c>
      <c r="F385" s="25">
        <v>39776</v>
      </c>
      <c r="G385" s="44" t="s">
        <v>910</v>
      </c>
      <c r="H385" s="112">
        <v>11</v>
      </c>
      <c r="I385" s="29" t="s">
        <v>510</v>
      </c>
      <c r="J385" s="43"/>
    </row>
    <row r="386" spans="1:10" ht="12.75">
      <c r="A386" s="633"/>
      <c r="B386" s="630"/>
      <c r="C386" s="612"/>
      <c r="D386" s="637"/>
      <c r="E386" s="5" t="s">
        <v>872</v>
      </c>
      <c r="F386" s="5">
        <v>39777</v>
      </c>
      <c r="H386" s="110"/>
      <c r="I386" s="37" t="s">
        <v>987</v>
      </c>
      <c r="J386" s="43"/>
    </row>
    <row r="387" spans="1:10" ht="12.75">
      <c r="A387" s="633"/>
      <c r="B387" s="630"/>
      <c r="C387" s="612"/>
      <c r="D387" s="637"/>
      <c r="E387" s="5" t="s">
        <v>867</v>
      </c>
      <c r="F387" s="5">
        <v>39778</v>
      </c>
      <c r="G387" s="11" t="s">
        <v>910</v>
      </c>
      <c r="H387" s="110">
        <v>10</v>
      </c>
      <c r="I387" s="31" t="s">
        <v>503</v>
      </c>
      <c r="J387" s="43"/>
    </row>
    <row r="388" spans="1:10" ht="12.75">
      <c r="A388" s="633"/>
      <c r="B388" s="630"/>
      <c r="C388" s="612"/>
      <c r="D388" s="637"/>
      <c r="E388" s="643" t="s">
        <v>868</v>
      </c>
      <c r="F388" s="627">
        <v>39779</v>
      </c>
      <c r="G388" s="11" t="s">
        <v>910</v>
      </c>
      <c r="H388" s="110">
        <v>9</v>
      </c>
      <c r="I388" s="31" t="s">
        <v>516</v>
      </c>
      <c r="J388" s="43"/>
    </row>
    <row r="389" spans="1:10" ht="12.75">
      <c r="A389" s="633"/>
      <c r="B389" s="630"/>
      <c r="C389" s="612"/>
      <c r="D389" s="637"/>
      <c r="E389" s="643"/>
      <c r="F389" s="627"/>
      <c r="G389" s="11" t="s">
        <v>911</v>
      </c>
      <c r="H389" s="110">
        <v>8</v>
      </c>
      <c r="I389" s="37" t="s">
        <v>515</v>
      </c>
      <c r="J389" s="43"/>
    </row>
    <row r="390" spans="1:10" ht="12.75">
      <c r="A390" s="633"/>
      <c r="B390" s="630"/>
      <c r="C390" s="612"/>
      <c r="D390" s="637"/>
      <c r="E390" s="5" t="s">
        <v>869</v>
      </c>
      <c r="F390" s="5">
        <v>39780</v>
      </c>
      <c r="G390" s="11" t="s">
        <v>910</v>
      </c>
      <c r="H390" s="110">
        <v>13</v>
      </c>
      <c r="I390" s="31" t="s">
        <v>517</v>
      </c>
      <c r="J390" s="43"/>
    </row>
    <row r="391" spans="1:10" ht="12.75">
      <c r="A391" s="633"/>
      <c r="B391" s="630"/>
      <c r="C391" s="612"/>
      <c r="D391" s="637"/>
      <c r="E391" s="5" t="s">
        <v>870</v>
      </c>
      <c r="F391" s="5">
        <v>39781</v>
      </c>
      <c r="G391" s="11" t="s">
        <v>521</v>
      </c>
      <c r="H391" s="110">
        <v>14</v>
      </c>
      <c r="I391" s="37" t="s">
        <v>518</v>
      </c>
      <c r="J391" s="43"/>
    </row>
    <row r="392" spans="1:10" ht="13.5" thickBot="1">
      <c r="A392" s="634"/>
      <c r="B392" s="631"/>
      <c r="C392" s="613"/>
      <c r="D392" s="639"/>
      <c r="E392" s="32" t="s">
        <v>871</v>
      </c>
      <c r="F392" s="32">
        <v>39782</v>
      </c>
      <c r="G392" s="45" t="s">
        <v>521</v>
      </c>
      <c r="H392" s="111">
        <v>18</v>
      </c>
      <c r="I392" s="35" t="s">
        <v>520</v>
      </c>
      <c r="J392" s="43"/>
    </row>
    <row r="393" spans="1:10" ht="12.75" customHeight="1">
      <c r="A393" s="632">
        <v>39783</v>
      </c>
      <c r="B393" s="628">
        <f>SUM(H393:H430)</f>
        <v>440</v>
      </c>
      <c r="C393" s="610" t="s">
        <v>489</v>
      </c>
      <c r="D393" s="620">
        <f>SUM(H393:H401)</f>
        <v>103</v>
      </c>
      <c r="E393" s="92" t="s">
        <v>866</v>
      </c>
      <c r="F393" s="55">
        <v>39783</v>
      </c>
      <c r="G393" s="42" t="s">
        <v>910</v>
      </c>
      <c r="H393" s="109">
        <v>6</v>
      </c>
      <c r="I393" s="31" t="s">
        <v>522</v>
      </c>
      <c r="J393" s="43"/>
    </row>
    <row r="394" spans="1:10" ht="12.75">
      <c r="A394" s="633"/>
      <c r="B394" s="629"/>
      <c r="C394" s="612"/>
      <c r="D394" s="622"/>
      <c r="E394" s="88" t="s">
        <v>872</v>
      </c>
      <c r="F394" s="5">
        <v>39784</v>
      </c>
      <c r="G394" s="11" t="s">
        <v>67</v>
      </c>
      <c r="H394" s="110">
        <v>13</v>
      </c>
      <c r="I394" s="31" t="s">
        <v>523</v>
      </c>
      <c r="J394" s="43"/>
    </row>
    <row r="395" spans="1:10" ht="12.75">
      <c r="A395" s="633"/>
      <c r="B395" s="629"/>
      <c r="C395" s="612"/>
      <c r="D395" s="622"/>
      <c r="E395" s="88" t="s">
        <v>867</v>
      </c>
      <c r="F395" s="5">
        <v>39785</v>
      </c>
      <c r="G395" s="11" t="s">
        <v>910</v>
      </c>
      <c r="H395" s="110">
        <v>13</v>
      </c>
      <c r="I395" s="31" t="s">
        <v>524</v>
      </c>
      <c r="J395" s="43"/>
    </row>
    <row r="396" spans="1:10" ht="12.75">
      <c r="A396" s="633"/>
      <c r="B396" s="629"/>
      <c r="C396" s="612"/>
      <c r="D396" s="622"/>
      <c r="E396" s="88" t="s">
        <v>868</v>
      </c>
      <c r="F396" s="5">
        <v>39786</v>
      </c>
      <c r="H396" s="110"/>
      <c r="I396" s="37" t="s">
        <v>525</v>
      </c>
      <c r="J396" s="43"/>
    </row>
    <row r="397" spans="1:10" ht="12.75">
      <c r="A397" s="633"/>
      <c r="B397" s="629"/>
      <c r="C397" s="612"/>
      <c r="D397" s="622"/>
      <c r="E397" s="88" t="s">
        <v>869</v>
      </c>
      <c r="F397" s="5">
        <v>39787</v>
      </c>
      <c r="G397" s="11" t="s">
        <v>912</v>
      </c>
      <c r="H397" s="110">
        <v>15</v>
      </c>
      <c r="I397" s="31" t="s">
        <v>594</v>
      </c>
      <c r="J397" s="43"/>
    </row>
    <row r="398" spans="1:10" ht="12.75">
      <c r="A398" s="633"/>
      <c r="B398" s="629"/>
      <c r="C398" s="612"/>
      <c r="D398" s="622"/>
      <c r="E398" s="618" t="s">
        <v>870</v>
      </c>
      <c r="F398" s="624">
        <v>39788</v>
      </c>
      <c r="G398" s="11" t="s">
        <v>1109</v>
      </c>
      <c r="H398" s="110">
        <v>15</v>
      </c>
      <c r="I398" s="31" t="s">
        <v>532</v>
      </c>
      <c r="J398" s="43"/>
    </row>
    <row r="399" spans="1:10" ht="12.75">
      <c r="A399" s="633"/>
      <c r="B399" s="629"/>
      <c r="C399" s="612"/>
      <c r="D399" s="622"/>
      <c r="E399" s="619"/>
      <c r="F399" s="617"/>
      <c r="G399" s="11" t="s">
        <v>1111</v>
      </c>
      <c r="H399" s="110">
        <v>12</v>
      </c>
      <c r="I399" s="31" t="s">
        <v>534</v>
      </c>
      <c r="J399" s="43"/>
    </row>
    <row r="400" spans="1:10" ht="12.75">
      <c r="A400" s="633"/>
      <c r="B400" s="629"/>
      <c r="C400" s="613"/>
      <c r="D400" s="641"/>
      <c r="E400" s="618" t="s">
        <v>871</v>
      </c>
      <c r="F400" s="624">
        <v>39789</v>
      </c>
      <c r="G400" s="11" t="s">
        <v>912</v>
      </c>
      <c r="H400" s="119">
        <v>17</v>
      </c>
      <c r="I400" s="31" t="s">
        <v>533</v>
      </c>
      <c r="J400" s="43"/>
    </row>
    <row r="401" spans="1:10" ht="13.5" thickBot="1">
      <c r="A401" s="633"/>
      <c r="B401" s="629"/>
      <c r="C401" s="613"/>
      <c r="D401" s="623"/>
      <c r="E401" s="666"/>
      <c r="F401" s="690"/>
      <c r="G401" s="50" t="s">
        <v>1111</v>
      </c>
      <c r="H401" s="119">
        <v>12</v>
      </c>
      <c r="I401" s="52" t="s">
        <v>535</v>
      </c>
      <c r="J401" s="43"/>
    </row>
    <row r="402" spans="1:10" ht="12.75">
      <c r="A402" s="633"/>
      <c r="B402" s="629"/>
      <c r="C402" s="610" t="s">
        <v>526</v>
      </c>
      <c r="D402" s="620">
        <f>SUM(H402:H412)</f>
        <v>114</v>
      </c>
      <c r="E402" s="691" t="s">
        <v>866</v>
      </c>
      <c r="F402" s="616">
        <v>39790</v>
      </c>
      <c r="G402" s="44" t="s">
        <v>912</v>
      </c>
      <c r="H402" s="112">
        <v>8</v>
      </c>
      <c r="I402" s="29" t="s">
        <v>538</v>
      </c>
      <c r="J402" s="43"/>
    </row>
    <row r="403" spans="1:10" ht="12.75">
      <c r="A403" s="633"/>
      <c r="B403" s="629"/>
      <c r="C403" s="611"/>
      <c r="D403" s="621"/>
      <c r="E403" s="619"/>
      <c r="F403" s="617"/>
      <c r="G403" s="11" t="s">
        <v>912</v>
      </c>
      <c r="H403" s="109">
        <v>10</v>
      </c>
      <c r="I403" s="31" t="s">
        <v>539</v>
      </c>
      <c r="J403" s="43"/>
    </row>
    <row r="404" spans="1:10" ht="12.75">
      <c r="A404" s="633"/>
      <c r="B404" s="629"/>
      <c r="C404" s="612"/>
      <c r="D404" s="622"/>
      <c r="E404" s="618" t="s">
        <v>872</v>
      </c>
      <c r="F404" s="624">
        <v>39791</v>
      </c>
      <c r="G404" s="11" t="s">
        <v>206</v>
      </c>
      <c r="H404" s="110">
        <v>12</v>
      </c>
      <c r="I404" s="37" t="s">
        <v>540</v>
      </c>
      <c r="J404" s="43"/>
    </row>
    <row r="405" spans="1:10" ht="12.75">
      <c r="A405" s="633"/>
      <c r="B405" s="629"/>
      <c r="C405" s="612"/>
      <c r="D405" s="622"/>
      <c r="E405" s="619"/>
      <c r="F405" s="617"/>
      <c r="G405" s="11" t="s">
        <v>912</v>
      </c>
      <c r="H405" s="110">
        <v>17</v>
      </c>
      <c r="I405" s="31" t="s">
        <v>541</v>
      </c>
      <c r="J405" s="43"/>
    </row>
    <row r="406" spans="1:10" ht="12.75">
      <c r="A406" s="633"/>
      <c r="B406" s="629"/>
      <c r="C406" s="612"/>
      <c r="D406" s="622"/>
      <c r="E406" s="89" t="s">
        <v>867</v>
      </c>
      <c r="F406" s="5">
        <v>39792</v>
      </c>
      <c r="G406" s="11" t="s">
        <v>912</v>
      </c>
      <c r="H406" s="110">
        <v>8</v>
      </c>
      <c r="I406" s="31" t="s">
        <v>542</v>
      </c>
      <c r="J406" s="43"/>
    </row>
    <row r="407" spans="1:10" ht="12.75">
      <c r="A407" s="633"/>
      <c r="B407" s="629"/>
      <c r="C407" s="612"/>
      <c r="D407" s="622"/>
      <c r="E407" s="618" t="s">
        <v>868</v>
      </c>
      <c r="F407" s="624">
        <v>39793</v>
      </c>
      <c r="G407" s="11" t="s">
        <v>912</v>
      </c>
      <c r="H407" s="110">
        <v>11</v>
      </c>
      <c r="I407" s="31" t="s">
        <v>543</v>
      </c>
      <c r="J407" s="43"/>
    </row>
    <row r="408" spans="1:10" ht="12.75">
      <c r="A408" s="633"/>
      <c r="B408" s="629"/>
      <c r="C408" s="612"/>
      <c r="D408" s="622"/>
      <c r="E408" s="619"/>
      <c r="F408" s="617"/>
      <c r="G408" s="11" t="s">
        <v>912</v>
      </c>
      <c r="H408" s="110">
        <v>9</v>
      </c>
      <c r="I408" s="31" t="s">
        <v>544</v>
      </c>
      <c r="J408" s="43"/>
    </row>
    <row r="409" spans="1:10" ht="12.75">
      <c r="A409" s="633"/>
      <c r="B409" s="629"/>
      <c r="C409" s="612"/>
      <c r="D409" s="622"/>
      <c r="E409" s="618" t="s">
        <v>869</v>
      </c>
      <c r="F409" s="624">
        <v>39794</v>
      </c>
      <c r="G409" s="11" t="s">
        <v>910</v>
      </c>
      <c r="H409" s="110">
        <v>10</v>
      </c>
      <c r="I409" s="31" t="s">
        <v>545</v>
      </c>
      <c r="J409" s="43"/>
    </row>
    <row r="410" spans="1:10" ht="12.75">
      <c r="A410" s="633"/>
      <c r="B410" s="629"/>
      <c r="C410" s="612"/>
      <c r="D410" s="622"/>
      <c r="E410" s="619"/>
      <c r="F410" s="617"/>
      <c r="G410" s="11" t="s">
        <v>1111</v>
      </c>
      <c r="H410" s="110">
        <v>12</v>
      </c>
      <c r="I410" s="31" t="s">
        <v>593</v>
      </c>
      <c r="J410" s="43"/>
    </row>
    <row r="411" spans="1:10" ht="12.75">
      <c r="A411" s="633"/>
      <c r="B411" s="629"/>
      <c r="C411" s="612"/>
      <c r="D411" s="622"/>
      <c r="E411" s="88" t="s">
        <v>870</v>
      </c>
      <c r="F411" s="5">
        <v>39795</v>
      </c>
      <c r="H411" s="110"/>
      <c r="I411" s="37" t="s">
        <v>530</v>
      </c>
      <c r="J411" s="43"/>
    </row>
    <row r="412" spans="1:10" ht="13.5" thickBot="1">
      <c r="A412" s="633"/>
      <c r="B412" s="629"/>
      <c r="C412" s="613"/>
      <c r="D412" s="623"/>
      <c r="E412" s="91" t="s">
        <v>871</v>
      </c>
      <c r="F412" s="32">
        <v>39796</v>
      </c>
      <c r="G412" s="45" t="s">
        <v>910</v>
      </c>
      <c r="H412" s="111">
        <v>17</v>
      </c>
      <c r="I412" s="38" t="s">
        <v>531</v>
      </c>
      <c r="J412" s="43"/>
    </row>
    <row r="413" spans="1:10" ht="12.75">
      <c r="A413" s="633"/>
      <c r="B413" s="629"/>
      <c r="C413" s="610" t="s">
        <v>527</v>
      </c>
      <c r="D413" s="620">
        <f>SUM(H413:H419)</f>
        <v>110</v>
      </c>
      <c r="E413" s="87" t="s">
        <v>866</v>
      </c>
      <c r="F413" s="25">
        <v>39797</v>
      </c>
      <c r="G413" s="44" t="s">
        <v>924</v>
      </c>
      <c r="H413" s="112">
        <v>13</v>
      </c>
      <c r="I413" s="62" t="s">
        <v>598</v>
      </c>
      <c r="J413" s="43"/>
    </row>
    <row r="414" spans="1:10" ht="12.75">
      <c r="A414" s="633"/>
      <c r="B414" s="629"/>
      <c r="C414" s="612"/>
      <c r="D414" s="622"/>
      <c r="E414" s="88" t="s">
        <v>872</v>
      </c>
      <c r="F414" s="5">
        <v>39798</v>
      </c>
      <c r="G414" s="11" t="s">
        <v>910</v>
      </c>
      <c r="H414" s="110">
        <v>15</v>
      </c>
      <c r="I414" s="31" t="s">
        <v>600</v>
      </c>
      <c r="J414" s="43"/>
    </row>
    <row r="415" spans="1:10" ht="12.75">
      <c r="A415" s="633"/>
      <c r="B415" s="629"/>
      <c r="C415" s="612"/>
      <c r="D415" s="622"/>
      <c r="E415" s="88" t="s">
        <v>867</v>
      </c>
      <c r="F415" s="5">
        <v>39799</v>
      </c>
      <c r="G415" s="11" t="s">
        <v>910</v>
      </c>
      <c r="H415" s="110">
        <v>16</v>
      </c>
      <c r="I415" s="31" t="s">
        <v>601</v>
      </c>
      <c r="J415" s="43"/>
    </row>
    <row r="416" spans="1:10" ht="12.75">
      <c r="A416" s="633"/>
      <c r="B416" s="629"/>
      <c r="C416" s="612"/>
      <c r="D416" s="622"/>
      <c r="E416" s="88" t="s">
        <v>868</v>
      </c>
      <c r="F416" s="5">
        <v>39800</v>
      </c>
      <c r="G416" s="11" t="s">
        <v>924</v>
      </c>
      <c r="H416" s="110">
        <v>15</v>
      </c>
      <c r="I416" s="62" t="s">
        <v>599</v>
      </c>
      <c r="J416" s="43"/>
    </row>
    <row r="417" spans="1:10" ht="12.75">
      <c r="A417" s="633"/>
      <c r="B417" s="629"/>
      <c r="C417" s="612"/>
      <c r="D417" s="622"/>
      <c r="E417" s="88" t="s">
        <v>869</v>
      </c>
      <c r="F417" s="5">
        <v>39801</v>
      </c>
      <c r="G417" s="11" t="s">
        <v>910</v>
      </c>
      <c r="H417" s="110">
        <v>10</v>
      </c>
      <c r="I417" s="31" t="s">
        <v>602</v>
      </c>
      <c r="J417" s="43"/>
    </row>
    <row r="418" spans="1:10" ht="12.75">
      <c r="A418" s="633"/>
      <c r="B418" s="629"/>
      <c r="C418" s="612"/>
      <c r="D418" s="622"/>
      <c r="E418" s="88" t="s">
        <v>870</v>
      </c>
      <c r="F418" s="5">
        <v>39802</v>
      </c>
      <c r="G418" s="11" t="s">
        <v>910</v>
      </c>
      <c r="H418" s="110">
        <v>17</v>
      </c>
      <c r="I418" s="31" t="s">
        <v>606</v>
      </c>
      <c r="J418" s="43"/>
    </row>
    <row r="419" spans="1:10" ht="13.5" thickBot="1">
      <c r="A419" s="633"/>
      <c r="B419" s="629"/>
      <c r="C419" s="613"/>
      <c r="D419" s="623"/>
      <c r="E419" s="94" t="s">
        <v>871</v>
      </c>
      <c r="F419" s="26">
        <v>39803</v>
      </c>
      <c r="G419" s="50" t="s">
        <v>521</v>
      </c>
      <c r="H419" s="119">
        <v>24</v>
      </c>
      <c r="I419" s="35" t="s">
        <v>607</v>
      </c>
      <c r="J419" s="43"/>
    </row>
    <row r="420" spans="1:10" ht="12.75">
      <c r="A420" s="633"/>
      <c r="B420" s="629"/>
      <c r="C420" s="610" t="s">
        <v>528</v>
      </c>
      <c r="D420" s="620">
        <f>SUM(H420:H427)</f>
        <v>84</v>
      </c>
      <c r="E420" s="87" t="s">
        <v>866</v>
      </c>
      <c r="F420" s="25">
        <v>39804</v>
      </c>
      <c r="G420" s="44"/>
      <c r="H420" s="112"/>
      <c r="I420" s="41" t="s">
        <v>987</v>
      </c>
      <c r="J420" s="43"/>
    </row>
    <row r="421" spans="1:10" ht="12.75">
      <c r="A421" s="633"/>
      <c r="B421" s="629"/>
      <c r="C421" s="612"/>
      <c r="D421" s="622"/>
      <c r="E421" s="88" t="s">
        <v>872</v>
      </c>
      <c r="F421" s="5">
        <v>39805</v>
      </c>
      <c r="H421" s="110"/>
      <c r="I421" s="37" t="s">
        <v>608</v>
      </c>
      <c r="J421" s="43"/>
    </row>
    <row r="422" spans="1:10" ht="12.75">
      <c r="A422" s="633"/>
      <c r="B422" s="629"/>
      <c r="C422" s="612"/>
      <c r="D422" s="622"/>
      <c r="E422" s="88" t="s">
        <v>867</v>
      </c>
      <c r="F422" s="5">
        <v>39806</v>
      </c>
      <c r="G422" s="11" t="s">
        <v>910</v>
      </c>
      <c r="H422" s="110">
        <v>6</v>
      </c>
      <c r="I422" s="31" t="s">
        <v>609</v>
      </c>
      <c r="J422" s="43"/>
    </row>
    <row r="423" spans="1:10" ht="12.75">
      <c r="A423" s="633"/>
      <c r="B423" s="629"/>
      <c r="C423" s="612"/>
      <c r="D423" s="622"/>
      <c r="E423" s="88" t="s">
        <v>868</v>
      </c>
      <c r="F423" s="5">
        <v>39807</v>
      </c>
      <c r="G423" s="11" t="s">
        <v>910</v>
      </c>
      <c r="H423" s="110">
        <v>18</v>
      </c>
      <c r="I423" s="31" t="s">
        <v>610</v>
      </c>
      <c r="J423" s="43"/>
    </row>
    <row r="424" spans="1:10" ht="12.75">
      <c r="A424" s="633"/>
      <c r="B424" s="629"/>
      <c r="C424" s="612"/>
      <c r="D424" s="622"/>
      <c r="E424" s="644" t="s">
        <v>869</v>
      </c>
      <c r="F424" s="614">
        <v>39808</v>
      </c>
      <c r="G424" s="11" t="s">
        <v>918</v>
      </c>
      <c r="H424" s="110">
        <v>16</v>
      </c>
      <c r="I424" s="62" t="s">
        <v>642</v>
      </c>
      <c r="J424" s="43"/>
    </row>
    <row r="425" spans="1:10" ht="12.75">
      <c r="A425" s="633"/>
      <c r="B425" s="629"/>
      <c r="C425" s="612"/>
      <c r="D425" s="622"/>
      <c r="E425" s="692"/>
      <c r="F425" s="615"/>
      <c r="G425" s="11" t="s">
        <v>910</v>
      </c>
      <c r="H425" s="110">
        <v>11</v>
      </c>
      <c r="I425" s="31" t="s">
        <v>644</v>
      </c>
      <c r="J425" s="43"/>
    </row>
    <row r="426" spans="1:10" ht="12.75">
      <c r="A426" s="633"/>
      <c r="B426" s="629"/>
      <c r="C426" s="612"/>
      <c r="D426" s="622"/>
      <c r="E426" s="88" t="s">
        <v>870</v>
      </c>
      <c r="F426" s="5">
        <v>39809</v>
      </c>
      <c r="G426" s="11" t="s">
        <v>924</v>
      </c>
      <c r="H426" s="110">
        <v>16</v>
      </c>
      <c r="I426" s="62" t="s">
        <v>647</v>
      </c>
      <c r="J426" s="43"/>
    </row>
    <row r="427" spans="1:10" ht="13.5" thickBot="1">
      <c r="A427" s="633"/>
      <c r="B427" s="629"/>
      <c r="C427" s="613"/>
      <c r="D427" s="623"/>
      <c r="E427" s="94" t="s">
        <v>871</v>
      </c>
      <c r="F427" s="26">
        <v>39810</v>
      </c>
      <c r="G427" s="50" t="s">
        <v>910</v>
      </c>
      <c r="H427" s="119">
        <v>17</v>
      </c>
      <c r="I427" s="31" t="s">
        <v>648</v>
      </c>
      <c r="J427" s="43"/>
    </row>
    <row r="428" spans="1:10" ht="12.75">
      <c r="A428" s="633"/>
      <c r="B428" s="629"/>
      <c r="C428" s="610" t="s">
        <v>529</v>
      </c>
      <c r="D428" s="620">
        <f>SUM(H428:H434)</f>
        <v>29</v>
      </c>
      <c r="E428" s="87" t="s">
        <v>866</v>
      </c>
      <c r="F428" s="25">
        <v>39811</v>
      </c>
      <c r="G428" s="44"/>
      <c r="H428" s="112"/>
      <c r="I428" s="41" t="s">
        <v>649</v>
      </c>
      <c r="J428" s="43"/>
    </row>
    <row r="429" spans="1:10" ht="12.75">
      <c r="A429" s="633"/>
      <c r="B429" s="629"/>
      <c r="C429" s="612"/>
      <c r="D429" s="622"/>
      <c r="E429" s="88" t="s">
        <v>872</v>
      </c>
      <c r="F429" s="5">
        <v>39812</v>
      </c>
      <c r="G429" s="11" t="s">
        <v>910</v>
      </c>
      <c r="H429" s="110">
        <v>15</v>
      </c>
      <c r="I429" s="31" t="s">
        <v>650</v>
      </c>
      <c r="J429" s="43"/>
    </row>
    <row r="430" spans="1:10" ht="13.5" thickBot="1">
      <c r="A430" s="634"/>
      <c r="B430" s="650"/>
      <c r="C430" s="612"/>
      <c r="D430" s="622"/>
      <c r="E430" s="88" t="s">
        <v>867</v>
      </c>
      <c r="F430" s="5">
        <v>39813</v>
      </c>
      <c r="G430" s="11" t="s">
        <v>1078</v>
      </c>
      <c r="H430" s="110">
        <v>14</v>
      </c>
      <c r="I430" s="37" t="s">
        <v>656</v>
      </c>
      <c r="J430" s="43"/>
    </row>
    <row r="431" spans="1:10" ht="12.75">
      <c r="A431" s="97"/>
      <c r="B431" s="130"/>
      <c r="C431" s="612"/>
      <c r="D431" s="622"/>
      <c r="E431" s="88" t="s">
        <v>868</v>
      </c>
      <c r="F431" s="5">
        <v>39814</v>
      </c>
      <c r="H431" s="110"/>
      <c r="I431" s="31"/>
      <c r="J431" s="43"/>
    </row>
    <row r="432" spans="1:10" ht="12.75">
      <c r="A432" s="97"/>
      <c r="B432" s="130"/>
      <c r="C432" s="612"/>
      <c r="D432" s="622"/>
      <c r="E432" s="88" t="s">
        <v>869</v>
      </c>
      <c r="F432" s="5">
        <v>39815</v>
      </c>
      <c r="H432" s="110"/>
      <c r="I432" s="37"/>
      <c r="J432" s="43"/>
    </row>
    <row r="433" spans="1:10" ht="12.75">
      <c r="A433" s="97"/>
      <c r="B433" s="130"/>
      <c r="C433" s="612"/>
      <c r="D433" s="622"/>
      <c r="E433" s="88" t="s">
        <v>870</v>
      </c>
      <c r="F433" s="5">
        <v>39816</v>
      </c>
      <c r="H433" s="110"/>
      <c r="I433" s="37"/>
      <c r="J433" s="43"/>
    </row>
    <row r="434" spans="1:10" ht="13.5" thickBot="1">
      <c r="A434" s="97"/>
      <c r="B434" s="130"/>
      <c r="C434" s="689"/>
      <c r="D434" s="623"/>
      <c r="E434" s="91" t="s">
        <v>871</v>
      </c>
      <c r="F434" s="32">
        <v>39817</v>
      </c>
      <c r="G434" s="45"/>
      <c r="H434" s="111"/>
      <c r="I434" s="35"/>
      <c r="J434" s="43"/>
    </row>
    <row r="435" spans="3:9" ht="13.5" thickBot="1">
      <c r="C435" s="106"/>
      <c r="D435" s="127"/>
      <c r="E435" s="128"/>
      <c r="F435" s="128"/>
      <c r="G435" s="58"/>
      <c r="H435" s="59"/>
      <c r="I435" s="129"/>
    </row>
    <row r="436" spans="1:10" ht="12.75">
      <c r="A436" s="100"/>
      <c r="B436" s="101"/>
      <c r="C436" s="102"/>
      <c r="D436" s="103"/>
      <c r="E436" s="66" t="s">
        <v>330</v>
      </c>
      <c r="F436" s="67">
        <v>39448</v>
      </c>
      <c r="G436" s="68"/>
      <c r="H436" s="69"/>
      <c r="I436" s="70"/>
      <c r="J436" s="43"/>
    </row>
    <row r="437" spans="1:10" ht="13.5" thickBot="1">
      <c r="A437" s="100"/>
      <c r="B437" s="101"/>
      <c r="C437" s="102"/>
      <c r="D437" s="104"/>
      <c r="E437" s="71" t="s">
        <v>331</v>
      </c>
      <c r="F437" s="72">
        <v>39813</v>
      </c>
      <c r="G437" s="73"/>
      <c r="H437" s="123"/>
      <c r="I437" s="74"/>
      <c r="J437" s="43"/>
    </row>
    <row r="438" spans="1:10" ht="13.5" thickBot="1">
      <c r="A438" s="100"/>
      <c r="B438" s="101"/>
      <c r="C438" s="102"/>
      <c r="D438" s="104"/>
      <c r="E438" s="71"/>
      <c r="F438" s="65"/>
      <c r="G438" s="120"/>
      <c r="H438" s="126">
        <f>SUM(H4:H430)</f>
        <v>3731</v>
      </c>
      <c r="I438" s="121" t="s">
        <v>334</v>
      </c>
      <c r="J438" s="43"/>
    </row>
    <row r="439" spans="1:10" ht="13.5" thickBot="1">
      <c r="A439" s="100"/>
      <c r="B439" s="101"/>
      <c r="C439" s="102"/>
      <c r="D439" s="104"/>
      <c r="E439" s="131" t="s">
        <v>332</v>
      </c>
      <c r="F439" s="65">
        <v>365</v>
      </c>
      <c r="G439" s="120" t="s">
        <v>333</v>
      </c>
      <c r="H439" s="125">
        <f>H438/F439</f>
        <v>10.221917808219178</v>
      </c>
      <c r="I439" s="122" t="s">
        <v>700</v>
      </c>
      <c r="J439" s="43"/>
    </row>
    <row r="440" spans="1:10" ht="13.5" thickBot="1">
      <c r="A440" s="100"/>
      <c r="B440" s="101"/>
      <c r="C440" s="102"/>
      <c r="D440" s="104"/>
      <c r="E440" s="131" t="s">
        <v>701</v>
      </c>
      <c r="F440" s="65">
        <f>COUNT(H4:H430)</f>
        <v>325</v>
      </c>
      <c r="G440" s="134" t="s">
        <v>333</v>
      </c>
      <c r="H440" s="125">
        <f>H438/F440</f>
        <v>11.48</v>
      </c>
      <c r="I440" s="122" t="s">
        <v>699</v>
      </c>
      <c r="J440" s="43"/>
    </row>
    <row r="441" spans="1:10" ht="12.75">
      <c r="A441" s="100"/>
      <c r="B441" s="101"/>
      <c r="C441" s="102"/>
      <c r="D441" s="104"/>
      <c r="E441" s="132"/>
      <c r="F441" s="76"/>
      <c r="G441" s="73"/>
      <c r="H441" s="124"/>
      <c r="I441" s="133"/>
      <c r="J441" s="43"/>
    </row>
    <row r="442" spans="1:10" ht="12.75">
      <c r="A442" s="100"/>
      <c r="B442" s="101"/>
      <c r="C442" s="102"/>
      <c r="D442" s="104"/>
      <c r="E442" s="75"/>
      <c r="F442" s="76"/>
      <c r="G442" s="77" t="s">
        <v>910</v>
      </c>
      <c r="H442" s="77"/>
      <c r="I442" s="74" t="s">
        <v>955</v>
      </c>
      <c r="J442" s="43"/>
    </row>
    <row r="443" spans="1:10" ht="12.75">
      <c r="A443" s="100"/>
      <c r="B443" s="101"/>
      <c r="C443" s="102"/>
      <c r="D443" s="104"/>
      <c r="E443" s="75"/>
      <c r="F443" s="76"/>
      <c r="G443" s="77" t="s">
        <v>911</v>
      </c>
      <c r="H443" s="77"/>
      <c r="I443" s="74" t="s">
        <v>956</v>
      </c>
      <c r="J443" s="43"/>
    </row>
    <row r="444" spans="1:10" ht="12.75">
      <c r="A444" s="100"/>
      <c r="B444" s="101"/>
      <c r="C444" s="102"/>
      <c r="D444" s="104"/>
      <c r="E444" s="75"/>
      <c r="F444" s="76"/>
      <c r="G444" s="77" t="s">
        <v>953</v>
      </c>
      <c r="H444" s="77"/>
      <c r="I444" s="74" t="s">
        <v>958</v>
      </c>
      <c r="J444" s="43"/>
    </row>
    <row r="445" spans="1:10" ht="12.75">
      <c r="A445" s="100"/>
      <c r="B445" s="101"/>
      <c r="C445" s="102"/>
      <c r="D445" s="104"/>
      <c r="E445" s="75"/>
      <c r="F445" s="76"/>
      <c r="G445" s="77" t="s">
        <v>924</v>
      </c>
      <c r="H445" s="77"/>
      <c r="I445" s="74" t="s">
        <v>957</v>
      </c>
      <c r="J445" s="43"/>
    </row>
    <row r="446" spans="1:10" ht="12.75">
      <c r="A446" s="100"/>
      <c r="B446" s="101"/>
      <c r="C446" s="102"/>
      <c r="D446" s="104"/>
      <c r="E446" s="75"/>
      <c r="F446" s="76"/>
      <c r="G446" s="77" t="s">
        <v>67</v>
      </c>
      <c r="H446" s="77"/>
      <c r="I446" s="74" t="s">
        <v>69</v>
      </c>
      <c r="J446" s="43"/>
    </row>
    <row r="447" spans="1:10" ht="12.75">
      <c r="A447" s="100"/>
      <c r="B447" s="101"/>
      <c r="C447" s="102"/>
      <c r="D447" s="104"/>
      <c r="E447" s="75"/>
      <c r="F447" s="76"/>
      <c r="G447" s="77" t="s">
        <v>918</v>
      </c>
      <c r="H447" s="77"/>
      <c r="I447" s="74" t="s">
        <v>978</v>
      </c>
      <c r="J447" s="43"/>
    </row>
    <row r="448" spans="1:10" ht="12.75">
      <c r="A448" s="100"/>
      <c r="B448" s="101"/>
      <c r="C448" s="102"/>
      <c r="D448" s="104"/>
      <c r="E448" s="75"/>
      <c r="F448" s="76"/>
      <c r="G448" s="77" t="s">
        <v>985</v>
      </c>
      <c r="H448" s="77"/>
      <c r="I448" s="74" t="s">
        <v>986</v>
      </c>
      <c r="J448" s="43"/>
    </row>
    <row r="449" spans="1:10" ht="12.75">
      <c r="A449" s="100"/>
      <c r="B449" s="101"/>
      <c r="C449" s="102"/>
      <c r="D449" s="104"/>
      <c r="E449" s="75"/>
      <c r="F449" s="76"/>
      <c r="G449" s="77" t="s">
        <v>954</v>
      </c>
      <c r="H449" s="77"/>
      <c r="I449" s="74" t="s">
        <v>959</v>
      </c>
      <c r="J449" s="43"/>
    </row>
    <row r="450" spans="1:10" ht="12.75">
      <c r="A450" s="100"/>
      <c r="B450" s="101"/>
      <c r="C450" s="102"/>
      <c r="D450" s="104"/>
      <c r="E450" s="78"/>
      <c r="F450" s="76"/>
      <c r="G450" s="79" t="s">
        <v>960</v>
      </c>
      <c r="H450" s="79"/>
      <c r="I450" s="74" t="s">
        <v>961</v>
      </c>
      <c r="J450" s="43"/>
    </row>
    <row r="451" spans="1:10" ht="12.75">
      <c r="A451" s="100"/>
      <c r="B451" s="101"/>
      <c r="C451" s="102"/>
      <c r="D451" s="104"/>
      <c r="E451" s="78"/>
      <c r="F451" s="80"/>
      <c r="G451" s="79" t="s">
        <v>1078</v>
      </c>
      <c r="H451" s="79"/>
      <c r="I451" s="74" t="s">
        <v>1193</v>
      </c>
      <c r="J451" s="43"/>
    </row>
    <row r="452" spans="1:10" ht="13.5" thickBot="1">
      <c r="A452" s="100"/>
      <c r="B452" s="101"/>
      <c r="C452" s="102"/>
      <c r="D452" s="105"/>
      <c r="E452" s="81"/>
      <c r="F452" s="82"/>
      <c r="G452" s="83" t="s">
        <v>1192</v>
      </c>
      <c r="H452" s="83"/>
      <c r="I452" s="84" t="s">
        <v>1194</v>
      </c>
      <c r="J452" s="43"/>
    </row>
    <row r="453" spans="4:9" ht="12.75">
      <c r="D453" s="106"/>
      <c r="E453" s="64"/>
      <c r="F453" s="63"/>
      <c r="G453" s="42"/>
      <c r="H453" s="22"/>
      <c r="I453" s="39"/>
    </row>
  </sheetData>
  <sheetProtection/>
  <mergeCells count="244">
    <mergeCell ref="E402:E403"/>
    <mergeCell ref="C393:C401"/>
    <mergeCell ref="A393:A430"/>
    <mergeCell ref="B393:B430"/>
    <mergeCell ref="D393:D401"/>
    <mergeCell ref="E398:E399"/>
    <mergeCell ref="E400:E401"/>
    <mergeCell ref="E409:E410"/>
    <mergeCell ref="E404:E405"/>
    <mergeCell ref="E424:E425"/>
    <mergeCell ref="C420:C427"/>
    <mergeCell ref="E324:E325"/>
    <mergeCell ref="F381:F382"/>
    <mergeCell ref="C428:C434"/>
    <mergeCell ref="D420:D427"/>
    <mergeCell ref="D428:D434"/>
    <mergeCell ref="F398:F399"/>
    <mergeCell ref="F400:F401"/>
    <mergeCell ref="F407:F408"/>
    <mergeCell ref="F409:F410"/>
    <mergeCell ref="C385:C392"/>
    <mergeCell ref="E315:E316"/>
    <mergeCell ref="F290:F291"/>
    <mergeCell ref="F332:F333"/>
    <mergeCell ref="E332:E333"/>
    <mergeCell ref="E339:E340"/>
    <mergeCell ref="F339:F340"/>
    <mergeCell ref="F294:F295"/>
    <mergeCell ref="F296:F297"/>
    <mergeCell ref="E296:E297"/>
    <mergeCell ref="F315:F316"/>
    <mergeCell ref="F310:F311"/>
    <mergeCell ref="F351:F352"/>
    <mergeCell ref="E310:E311"/>
    <mergeCell ref="E375:E376"/>
    <mergeCell ref="E379:E380"/>
    <mergeCell ref="F379:F380"/>
    <mergeCell ref="F375:F376"/>
    <mergeCell ref="E372:E373"/>
    <mergeCell ref="F372:F373"/>
    <mergeCell ref="F324:F325"/>
    <mergeCell ref="E301:E302"/>
    <mergeCell ref="E290:E291"/>
    <mergeCell ref="E294:E295"/>
    <mergeCell ref="E287:E289"/>
    <mergeCell ref="E282:E283"/>
    <mergeCell ref="F318:F319"/>
    <mergeCell ref="E318:E319"/>
    <mergeCell ref="F301:F302"/>
    <mergeCell ref="E306:E307"/>
    <mergeCell ref="F306:F307"/>
    <mergeCell ref="E274:E275"/>
    <mergeCell ref="C264:C272"/>
    <mergeCell ref="E254:E255"/>
    <mergeCell ref="E260:E261"/>
    <mergeCell ref="E268:E269"/>
    <mergeCell ref="E262:E263"/>
    <mergeCell ref="E266:E267"/>
    <mergeCell ref="D264:D272"/>
    <mergeCell ref="D273:D281"/>
    <mergeCell ref="E279:E280"/>
    <mergeCell ref="F139:F140"/>
    <mergeCell ref="F148:F149"/>
    <mergeCell ref="F128:F129"/>
    <mergeCell ref="F134:F135"/>
    <mergeCell ref="D254:D263"/>
    <mergeCell ref="E170:E171"/>
    <mergeCell ref="E222:E223"/>
    <mergeCell ref="F211:F212"/>
    <mergeCell ref="E211:E212"/>
    <mergeCell ref="E200:E201"/>
    <mergeCell ref="F22:F23"/>
    <mergeCell ref="F24:F25"/>
    <mergeCell ref="F26:F27"/>
    <mergeCell ref="F29:F30"/>
    <mergeCell ref="F85:F86"/>
    <mergeCell ref="F93:F94"/>
    <mergeCell ref="F82:F83"/>
    <mergeCell ref="F31:F32"/>
    <mergeCell ref="F33:F34"/>
    <mergeCell ref="E31:E32"/>
    <mergeCell ref="E93:E94"/>
    <mergeCell ref="E82:E83"/>
    <mergeCell ref="E33:E34"/>
    <mergeCell ref="D65:D71"/>
    <mergeCell ref="E22:E23"/>
    <mergeCell ref="E24:E25"/>
    <mergeCell ref="E26:E27"/>
    <mergeCell ref="E29:E30"/>
    <mergeCell ref="C58:C64"/>
    <mergeCell ref="C37:C43"/>
    <mergeCell ref="C44:C50"/>
    <mergeCell ref="C72:C78"/>
    <mergeCell ref="C65:C71"/>
    <mergeCell ref="E85:E86"/>
    <mergeCell ref="C51:C57"/>
    <mergeCell ref="D44:D50"/>
    <mergeCell ref="D51:D57"/>
    <mergeCell ref="D58:D64"/>
    <mergeCell ref="E139:E140"/>
    <mergeCell ref="E118:E120"/>
    <mergeCell ref="C88:C95"/>
    <mergeCell ref="C96:C103"/>
    <mergeCell ref="C79:C87"/>
    <mergeCell ref="D88:D95"/>
    <mergeCell ref="D96:D103"/>
    <mergeCell ref="D104:D110"/>
    <mergeCell ref="D121:D127"/>
    <mergeCell ref="F101:F102"/>
    <mergeCell ref="E111:E112"/>
    <mergeCell ref="D128:D136"/>
    <mergeCell ref="F111:F112"/>
    <mergeCell ref="F118:F120"/>
    <mergeCell ref="E101:E102"/>
    <mergeCell ref="F287:F289"/>
    <mergeCell ref="F189:F191"/>
    <mergeCell ref="F222:F223"/>
    <mergeCell ref="F198:F199"/>
    <mergeCell ref="F282:F283"/>
    <mergeCell ref="F274:F275"/>
    <mergeCell ref="F268:F269"/>
    <mergeCell ref="F266:F267"/>
    <mergeCell ref="F262:F263"/>
    <mergeCell ref="F260:F261"/>
    <mergeCell ref="F279:F280"/>
    <mergeCell ref="F230:F231"/>
    <mergeCell ref="F254:F255"/>
    <mergeCell ref="E230:E231"/>
    <mergeCell ref="E189:E191"/>
    <mergeCell ref="F168:F169"/>
    <mergeCell ref="F170:F171"/>
    <mergeCell ref="F174:F175"/>
    <mergeCell ref="F200:F201"/>
    <mergeCell ref="E198:E199"/>
    <mergeCell ref="A70:A104"/>
    <mergeCell ref="A141:A175"/>
    <mergeCell ref="B70:B104"/>
    <mergeCell ref="B105:B140"/>
    <mergeCell ref="E174:E175"/>
    <mergeCell ref="E168:E169"/>
    <mergeCell ref="D145:D152"/>
    <mergeCell ref="D153:D159"/>
    <mergeCell ref="D72:D78"/>
    <mergeCell ref="D79:D87"/>
    <mergeCell ref="C202:C208"/>
    <mergeCell ref="D337:D344"/>
    <mergeCell ref="D321:D328"/>
    <mergeCell ref="D329:D336"/>
    <mergeCell ref="D312:D320"/>
    <mergeCell ref="C273:C281"/>
    <mergeCell ref="D209:D216"/>
    <mergeCell ref="D217:D224"/>
    <mergeCell ref="D225:D232"/>
    <mergeCell ref="D233:D239"/>
    <mergeCell ref="D202:D208"/>
    <mergeCell ref="C177:C183"/>
    <mergeCell ref="C184:C192"/>
    <mergeCell ref="C167:C176"/>
    <mergeCell ref="C160:C166"/>
    <mergeCell ref="C104:C110"/>
    <mergeCell ref="C137:C144"/>
    <mergeCell ref="C121:C127"/>
    <mergeCell ref="C145:C152"/>
    <mergeCell ref="C128:C136"/>
    <mergeCell ref="A105:A140"/>
    <mergeCell ref="C153:C159"/>
    <mergeCell ref="C193:C201"/>
    <mergeCell ref="D160:D166"/>
    <mergeCell ref="D167:D176"/>
    <mergeCell ref="D177:D183"/>
    <mergeCell ref="D137:D144"/>
    <mergeCell ref="D184:D192"/>
    <mergeCell ref="D193:D201"/>
    <mergeCell ref="A176:A209"/>
    <mergeCell ref="A282:A322"/>
    <mergeCell ref="A244:A281"/>
    <mergeCell ref="B323:B357"/>
    <mergeCell ref="D303:D311"/>
    <mergeCell ref="C303:C311"/>
    <mergeCell ref="C282:C292"/>
    <mergeCell ref="C293:C302"/>
    <mergeCell ref="D282:D292"/>
    <mergeCell ref="D293:D302"/>
    <mergeCell ref="D240:D246"/>
    <mergeCell ref="A1:I1"/>
    <mergeCell ref="C111:C120"/>
    <mergeCell ref="D111:D120"/>
    <mergeCell ref="C17:C25"/>
    <mergeCell ref="D17:D25"/>
    <mergeCell ref="A41:A69"/>
    <mergeCell ref="C26:C36"/>
    <mergeCell ref="C3:C9"/>
    <mergeCell ref="A4:A40"/>
    <mergeCell ref="B4:B40"/>
    <mergeCell ref="A210:A243"/>
    <mergeCell ref="C337:C344"/>
    <mergeCell ref="C321:C328"/>
    <mergeCell ref="C329:C336"/>
    <mergeCell ref="B282:B322"/>
    <mergeCell ref="C312:C320"/>
    <mergeCell ref="C233:C239"/>
    <mergeCell ref="C209:C216"/>
    <mergeCell ref="B210:B243"/>
    <mergeCell ref="A323:A357"/>
    <mergeCell ref="D367:D374"/>
    <mergeCell ref="B141:B175"/>
    <mergeCell ref="B176:B209"/>
    <mergeCell ref="B244:B281"/>
    <mergeCell ref="C247:C253"/>
    <mergeCell ref="C254:C263"/>
    <mergeCell ref="C240:C246"/>
    <mergeCell ref="C217:C224"/>
    <mergeCell ref="C225:C232"/>
    <mergeCell ref="D247:D253"/>
    <mergeCell ref="E351:E352"/>
    <mergeCell ref="D345:D352"/>
    <mergeCell ref="C345:C352"/>
    <mergeCell ref="D360:D366"/>
    <mergeCell ref="B41:B69"/>
    <mergeCell ref="D3:D9"/>
    <mergeCell ref="D10:D16"/>
    <mergeCell ref="D26:D36"/>
    <mergeCell ref="C10:C16"/>
    <mergeCell ref="D37:D43"/>
    <mergeCell ref="F388:F389"/>
    <mergeCell ref="B358:B392"/>
    <mergeCell ref="A358:A392"/>
    <mergeCell ref="D375:D384"/>
    <mergeCell ref="D385:D392"/>
    <mergeCell ref="C353:C359"/>
    <mergeCell ref="D353:D359"/>
    <mergeCell ref="C360:C366"/>
    <mergeCell ref="C367:C374"/>
    <mergeCell ref="E388:E389"/>
    <mergeCell ref="C375:C384"/>
    <mergeCell ref="F424:F425"/>
    <mergeCell ref="F402:F403"/>
    <mergeCell ref="E407:E408"/>
    <mergeCell ref="C402:C412"/>
    <mergeCell ref="C413:C419"/>
    <mergeCell ref="D402:D412"/>
    <mergeCell ref="D413:D419"/>
    <mergeCell ref="F404:F405"/>
    <mergeCell ref="E381:E382"/>
  </mergeCells>
  <printOptions/>
  <pageMargins left="0.7874015748031497" right="0.7874015748031497" top="0.43" bottom="0.25" header="0.36" footer="0.18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Q446"/>
  <sheetViews>
    <sheetView zoomScale="85" zoomScaleNormal="85" zoomScaleSheetLayoutView="100" zoomScalePageLayoutView="0" workbookViewId="0" topLeftCell="A79">
      <selection activeCell="I115" sqref="I115"/>
    </sheetView>
  </sheetViews>
  <sheetFormatPr defaultColWidth="9.00390625" defaultRowHeight="12.75"/>
  <cols>
    <col min="1" max="2" width="3.75390625" style="150" customWidth="1"/>
    <col min="3" max="4" width="3.125" style="159" customWidth="1"/>
    <col min="5" max="5" width="8.75390625" style="243" bestFit="1" customWidth="1"/>
    <col min="6" max="6" width="10.25390625" style="243" bestFit="1" customWidth="1"/>
    <col min="7" max="7" width="4.875" style="175" customWidth="1"/>
    <col min="8" max="8" width="6.75390625" style="174" bestFit="1" customWidth="1"/>
    <col min="9" max="9" width="103.75390625" style="176" customWidth="1"/>
    <col min="10" max="10" width="11.75390625" style="175" customWidth="1"/>
    <col min="11" max="11" width="8.75390625" style="160" bestFit="1" customWidth="1"/>
    <col min="12" max="12" width="9.25390625" style="160" customWidth="1"/>
    <col min="13" max="13" width="6.25390625" style="160" customWidth="1"/>
    <col min="14" max="14" width="4.375" style="174" customWidth="1"/>
    <col min="15" max="15" width="5.25390625" style="175" customWidth="1"/>
    <col min="16" max="16" width="8.875" style="176" customWidth="1"/>
    <col min="17" max="16384" width="9.125" style="160" customWidth="1"/>
  </cols>
  <sheetData>
    <row r="1" spans="1:16" ht="13.5" thickBot="1">
      <c r="A1" s="753" t="s">
        <v>469</v>
      </c>
      <c r="B1" s="753"/>
      <c r="C1" s="753"/>
      <c r="D1" s="753"/>
      <c r="E1" s="753"/>
      <c r="F1" s="753"/>
      <c r="G1" s="753"/>
      <c r="H1" s="753"/>
      <c r="I1" s="754"/>
      <c r="J1" s="164"/>
      <c r="K1" s="159"/>
      <c r="L1" s="159"/>
      <c r="M1" s="159"/>
      <c r="N1" s="159"/>
      <c r="O1" s="159"/>
      <c r="P1" s="159"/>
    </row>
    <row r="2" spans="1:16" ht="13.5" thickBot="1">
      <c r="A2" s="135" t="s">
        <v>449</v>
      </c>
      <c r="B2" s="135" t="s">
        <v>449</v>
      </c>
      <c r="C2" s="151" t="s">
        <v>918</v>
      </c>
      <c r="D2" s="152" t="s">
        <v>918</v>
      </c>
      <c r="E2" s="161" t="s">
        <v>914</v>
      </c>
      <c r="F2" s="161" t="s">
        <v>913</v>
      </c>
      <c r="G2" s="162" t="s">
        <v>915</v>
      </c>
      <c r="H2" s="162" t="s">
        <v>916</v>
      </c>
      <c r="I2" s="163" t="s">
        <v>917</v>
      </c>
      <c r="J2" s="164"/>
      <c r="K2" s="165"/>
      <c r="L2" s="165"/>
      <c r="M2" s="165"/>
      <c r="N2" s="165"/>
      <c r="O2" s="165"/>
      <c r="P2" s="166"/>
    </row>
    <row r="3" spans="1:17" ht="12.75">
      <c r="A3" s="136"/>
      <c r="B3" s="137"/>
      <c r="C3" s="738" t="s">
        <v>873</v>
      </c>
      <c r="D3" s="757">
        <f>SUM(H3:H9)</f>
        <v>59</v>
      </c>
      <c r="E3" s="167" t="s">
        <v>866</v>
      </c>
      <c r="F3" s="168">
        <v>39811</v>
      </c>
      <c r="G3" s="169"/>
      <c r="H3" s="170"/>
      <c r="I3" s="171" t="s">
        <v>649</v>
      </c>
      <c r="J3" s="259"/>
      <c r="K3" s="172"/>
      <c r="L3" s="172"/>
      <c r="M3" s="173"/>
      <c r="Q3" s="173"/>
    </row>
    <row r="4" spans="1:13" ht="12.75" customHeight="1">
      <c r="A4" s="138"/>
      <c r="B4" s="139"/>
      <c r="C4" s="742"/>
      <c r="D4" s="758"/>
      <c r="E4" s="177" t="s">
        <v>872</v>
      </c>
      <c r="F4" s="178">
        <v>39812</v>
      </c>
      <c r="G4" s="175" t="s">
        <v>910</v>
      </c>
      <c r="H4" s="179">
        <v>15</v>
      </c>
      <c r="I4" s="180" t="s">
        <v>650</v>
      </c>
      <c r="J4" s="259"/>
      <c r="K4" s="172"/>
      <c r="L4" s="172"/>
      <c r="M4" s="173"/>
    </row>
    <row r="5" spans="1:13" ht="13.5" thickBot="1">
      <c r="A5" s="140"/>
      <c r="B5" s="141"/>
      <c r="C5" s="742"/>
      <c r="D5" s="758"/>
      <c r="E5" s="177" t="s">
        <v>867</v>
      </c>
      <c r="F5" s="178">
        <v>39813</v>
      </c>
      <c r="G5" s="175" t="s">
        <v>1078</v>
      </c>
      <c r="H5" s="179">
        <v>14</v>
      </c>
      <c r="I5" s="180" t="s">
        <v>656</v>
      </c>
      <c r="J5" s="259"/>
      <c r="K5" s="172"/>
      <c r="L5" s="172"/>
      <c r="M5" s="173"/>
    </row>
    <row r="6" spans="1:13" ht="12.75">
      <c r="A6" s="764">
        <v>39814</v>
      </c>
      <c r="B6" s="760">
        <f>SUM(H6:H36)</f>
        <v>367</v>
      </c>
      <c r="C6" s="742"/>
      <c r="D6" s="758"/>
      <c r="E6" s="177" t="s">
        <v>868</v>
      </c>
      <c r="F6" s="178">
        <v>39814</v>
      </c>
      <c r="G6" s="181" t="s">
        <v>910</v>
      </c>
      <c r="H6" s="179">
        <v>15</v>
      </c>
      <c r="I6" s="180" t="s">
        <v>651</v>
      </c>
      <c r="J6" s="259"/>
      <c r="K6" s="172"/>
      <c r="L6" s="172"/>
      <c r="M6" s="173"/>
    </row>
    <row r="7" spans="1:13" ht="12.75">
      <c r="A7" s="765"/>
      <c r="B7" s="761"/>
      <c r="C7" s="742"/>
      <c r="D7" s="758"/>
      <c r="E7" s="177" t="s">
        <v>869</v>
      </c>
      <c r="F7" s="178">
        <v>39815</v>
      </c>
      <c r="G7" s="181"/>
      <c r="H7" s="179"/>
      <c r="I7" s="180" t="s">
        <v>649</v>
      </c>
      <c r="J7" s="259"/>
      <c r="K7" s="172"/>
      <c r="L7" s="172"/>
      <c r="M7" s="173"/>
    </row>
    <row r="8" spans="1:13" ht="12.75">
      <c r="A8" s="765"/>
      <c r="B8" s="761"/>
      <c r="C8" s="742"/>
      <c r="D8" s="758"/>
      <c r="E8" s="177" t="s">
        <v>870</v>
      </c>
      <c r="F8" s="178">
        <v>39816</v>
      </c>
      <c r="G8" s="181"/>
      <c r="H8" s="179"/>
      <c r="I8" s="180" t="s">
        <v>657</v>
      </c>
      <c r="J8" s="259"/>
      <c r="K8" s="172"/>
      <c r="L8" s="172"/>
      <c r="M8" s="173"/>
    </row>
    <row r="9" spans="1:13" ht="13.5" thickBot="1">
      <c r="A9" s="765"/>
      <c r="B9" s="761"/>
      <c r="C9" s="755"/>
      <c r="D9" s="759"/>
      <c r="E9" s="182" t="s">
        <v>871</v>
      </c>
      <c r="F9" s="183">
        <v>39817</v>
      </c>
      <c r="G9" s="184" t="s">
        <v>910</v>
      </c>
      <c r="H9" s="185">
        <v>15</v>
      </c>
      <c r="I9" s="186" t="s">
        <v>683</v>
      </c>
      <c r="J9" s="259"/>
      <c r="K9" s="172"/>
      <c r="L9" s="172"/>
      <c r="M9" s="173"/>
    </row>
    <row r="10" spans="1:13" ht="12.75">
      <c r="A10" s="765"/>
      <c r="B10" s="762"/>
      <c r="C10" s="738" t="s">
        <v>874</v>
      </c>
      <c r="D10" s="757">
        <f>SUM(H10:H16)</f>
        <v>95</v>
      </c>
      <c r="E10" s="167" t="s">
        <v>866</v>
      </c>
      <c r="F10" s="168">
        <v>39818</v>
      </c>
      <c r="G10" s="187" t="s">
        <v>924</v>
      </c>
      <c r="H10" s="170">
        <v>16</v>
      </c>
      <c r="I10" s="188" t="s">
        <v>684</v>
      </c>
      <c r="J10" s="259"/>
      <c r="K10" s="172"/>
      <c r="L10" s="172"/>
      <c r="M10" s="173"/>
    </row>
    <row r="11" spans="1:13" ht="12.75">
      <c r="A11" s="765"/>
      <c r="B11" s="762"/>
      <c r="C11" s="742"/>
      <c r="D11" s="758"/>
      <c r="E11" s="177" t="s">
        <v>872</v>
      </c>
      <c r="F11" s="178">
        <v>39819</v>
      </c>
      <c r="G11" s="181" t="s">
        <v>910</v>
      </c>
      <c r="H11" s="179">
        <v>15</v>
      </c>
      <c r="I11" s="180" t="s">
        <v>685</v>
      </c>
      <c r="J11" s="259"/>
      <c r="K11" s="172"/>
      <c r="L11" s="172"/>
      <c r="M11" s="173"/>
    </row>
    <row r="12" spans="1:16" ht="12.75">
      <c r="A12" s="765"/>
      <c r="B12" s="762"/>
      <c r="C12" s="742"/>
      <c r="D12" s="758"/>
      <c r="E12" s="177" t="s">
        <v>867</v>
      </c>
      <c r="F12" s="178">
        <v>39820</v>
      </c>
      <c r="G12" s="181" t="s">
        <v>910</v>
      </c>
      <c r="H12" s="179">
        <v>15</v>
      </c>
      <c r="I12" s="180" t="s">
        <v>702</v>
      </c>
      <c r="J12" s="259"/>
      <c r="K12" s="172"/>
      <c r="L12" s="172"/>
      <c r="M12" s="173"/>
      <c r="P12" s="189"/>
    </row>
    <row r="13" spans="1:13" ht="12.75">
      <c r="A13" s="765"/>
      <c r="B13" s="762"/>
      <c r="C13" s="742"/>
      <c r="D13" s="758"/>
      <c r="E13" s="177" t="s">
        <v>868</v>
      </c>
      <c r="F13" s="178">
        <v>39821</v>
      </c>
      <c r="G13" s="181"/>
      <c r="H13" s="179"/>
      <c r="I13" s="180" t="s">
        <v>1062</v>
      </c>
      <c r="J13" s="259"/>
      <c r="K13" s="172"/>
      <c r="L13" s="172"/>
      <c r="M13" s="173"/>
    </row>
    <row r="14" spans="1:13" ht="12.75">
      <c r="A14" s="765"/>
      <c r="B14" s="762"/>
      <c r="C14" s="742"/>
      <c r="D14" s="758"/>
      <c r="E14" s="177" t="s">
        <v>869</v>
      </c>
      <c r="F14" s="178">
        <v>39822</v>
      </c>
      <c r="G14" s="181" t="s">
        <v>910</v>
      </c>
      <c r="H14" s="179">
        <v>17</v>
      </c>
      <c r="I14" s="180" t="s">
        <v>703</v>
      </c>
      <c r="J14" s="259"/>
      <c r="K14" s="172"/>
      <c r="L14" s="172"/>
      <c r="M14" s="173"/>
    </row>
    <row r="15" spans="1:16" ht="12.75">
      <c r="A15" s="765"/>
      <c r="B15" s="762"/>
      <c r="C15" s="742"/>
      <c r="D15" s="758"/>
      <c r="E15" s="177" t="s">
        <v>870</v>
      </c>
      <c r="F15" s="178">
        <v>39823</v>
      </c>
      <c r="G15" s="181" t="s">
        <v>910</v>
      </c>
      <c r="H15" s="179">
        <v>15</v>
      </c>
      <c r="I15" s="180" t="s">
        <v>704</v>
      </c>
      <c r="J15" s="259"/>
      <c r="K15" s="172"/>
      <c r="L15" s="172"/>
      <c r="M15" s="173"/>
      <c r="P15" s="189"/>
    </row>
    <row r="16" spans="1:13" ht="13.5" thickBot="1">
      <c r="A16" s="765"/>
      <c r="B16" s="762"/>
      <c r="C16" s="755"/>
      <c r="D16" s="759"/>
      <c r="E16" s="182" t="s">
        <v>871</v>
      </c>
      <c r="F16" s="183">
        <v>39824</v>
      </c>
      <c r="G16" s="184" t="s">
        <v>910</v>
      </c>
      <c r="H16" s="185">
        <v>17</v>
      </c>
      <c r="I16" s="186" t="s">
        <v>705</v>
      </c>
      <c r="J16" s="259"/>
      <c r="K16" s="172"/>
      <c r="L16" s="172"/>
      <c r="M16" s="173"/>
    </row>
    <row r="17" spans="1:13" ht="12.75">
      <c r="A17" s="765"/>
      <c r="B17" s="762"/>
      <c r="C17" s="738" t="s">
        <v>875</v>
      </c>
      <c r="D17" s="756">
        <f>SUM(H17:H23)</f>
        <v>87</v>
      </c>
      <c r="E17" s="190" t="s">
        <v>866</v>
      </c>
      <c r="F17" s="191">
        <v>39825</v>
      </c>
      <c r="G17" s="192" t="s">
        <v>924</v>
      </c>
      <c r="H17" s="193">
        <v>14</v>
      </c>
      <c r="I17" s="194" t="s">
        <v>729</v>
      </c>
      <c r="J17" s="259"/>
      <c r="K17" s="172"/>
      <c r="L17" s="172"/>
      <c r="M17" s="173"/>
    </row>
    <row r="18" spans="1:13" ht="12.75">
      <c r="A18" s="765"/>
      <c r="B18" s="762"/>
      <c r="C18" s="742"/>
      <c r="D18" s="756"/>
      <c r="E18" s="177" t="s">
        <v>872</v>
      </c>
      <c r="F18" s="178">
        <v>39826</v>
      </c>
      <c r="G18" s="181" t="s">
        <v>910</v>
      </c>
      <c r="H18" s="179">
        <v>15</v>
      </c>
      <c r="I18" s="180" t="s">
        <v>726</v>
      </c>
      <c r="J18" s="259"/>
      <c r="K18" s="172"/>
      <c r="L18" s="172"/>
      <c r="M18" s="173"/>
    </row>
    <row r="19" spans="1:13" ht="12.75">
      <c r="A19" s="765"/>
      <c r="B19" s="762"/>
      <c r="C19" s="742"/>
      <c r="D19" s="756"/>
      <c r="E19" s="177" t="s">
        <v>867</v>
      </c>
      <c r="F19" s="178">
        <v>39827</v>
      </c>
      <c r="G19" s="181" t="s">
        <v>985</v>
      </c>
      <c r="H19" s="179">
        <v>11</v>
      </c>
      <c r="I19" s="180" t="s">
        <v>728</v>
      </c>
      <c r="J19" s="259"/>
      <c r="K19" s="172"/>
      <c r="L19" s="172"/>
      <c r="M19" s="173"/>
    </row>
    <row r="20" spans="1:16" ht="12.75">
      <c r="A20" s="765"/>
      <c r="B20" s="762"/>
      <c r="C20" s="742"/>
      <c r="D20" s="756"/>
      <c r="E20" s="177" t="s">
        <v>868</v>
      </c>
      <c r="F20" s="178">
        <v>39828</v>
      </c>
      <c r="G20" s="181" t="s">
        <v>910</v>
      </c>
      <c r="H20" s="179">
        <v>15</v>
      </c>
      <c r="I20" s="180" t="s">
        <v>706</v>
      </c>
      <c r="J20" s="259"/>
      <c r="K20" s="172"/>
      <c r="L20" s="172"/>
      <c r="M20" s="173"/>
      <c r="P20" s="189"/>
    </row>
    <row r="21" spans="1:16" ht="12.75">
      <c r="A21" s="765"/>
      <c r="B21" s="762"/>
      <c r="C21" s="742"/>
      <c r="D21" s="756"/>
      <c r="E21" s="195" t="s">
        <v>869</v>
      </c>
      <c r="F21" s="178">
        <v>39829</v>
      </c>
      <c r="G21" s="181"/>
      <c r="H21" s="179"/>
      <c r="I21" s="180" t="s">
        <v>987</v>
      </c>
      <c r="J21" s="259"/>
      <c r="K21" s="172"/>
      <c r="L21" s="172"/>
      <c r="M21" s="173"/>
      <c r="P21" s="189"/>
    </row>
    <row r="22" spans="1:16" ht="12.75">
      <c r="A22" s="765"/>
      <c r="B22" s="762"/>
      <c r="C22" s="742"/>
      <c r="D22" s="756"/>
      <c r="E22" s="195" t="s">
        <v>870</v>
      </c>
      <c r="F22" s="178">
        <v>39830</v>
      </c>
      <c r="G22" s="181" t="s">
        <v>924</v>
      </c>
      <c r="H22" s="179">
        <v>15</v>
      </c>
      <c r="I22" s="194" t="s">
        <v>730</v>
      </c>
      <c r="J22" s="259"/>
      <c r="K22" s="172"/>
      <c r="L22" s="172"/>
      <c r="M22" s="173"/>
      <c r="P22" s="189"/>
    </row>
    <row r="23" spans="1:13" ht="13.5" thickBot="1">
      <c r="A23" s="765"/>
      <c r="B23" s="762"/>
      <c r="C23" s="755"/>
      <c r="D23" s="756"/>
      <c r="E23" s="196" t="s">
        <v>871</v>
      </c>
      <c r="F23" s="197">
        <v>39831</v>
      </c>
      <c r="G23" s="198" t="s">
        <v>910</v>
      </c>
      <c r="H23" s="199">
        <v>17</v>
      </c>
      <c r="I23" s="200" t="s">
        <v>731</v>
      </c>
      <c r="J23" s="259"/>
      <c r="K23" s="172"/>
      <c r="L23" s="172"/>
      <c r="M23" s="173"/>
    </row>
    <row r="24" spans="1:13" ht="12.75">
      <c r="A24" s="765"/>
      <c r="B24" s="762"/>
      <c r="C24" s="704" t="s">
        <v>876</v>
      </c>
      <c r="D24" s="757">
        <f>SUM(H24:H30)</f>
        <v>80</v>
      </c>
      <c r="E24" s="201" t="s">
        <v>866</v>
      </c>
      <c r="F24" s="168">
        <v>39832</v>
      </c>
      <c r="G24" s="187" t="s">
        <v>910</v>
      </c>
      <c r="H24" s="170">
        <v>14</v>
      </c>
      <c r="I24" s="171" t="s">
        <v>736</v>
      </c>
      <c r="J24" s="259"/>
      <c r="K24" s="172"/>
      <c r="L24" s="172"/>
      <c r="M24" s="173"/>
    </row>
    <row r="25" spans="1:13" ht="13.5" customHeight="1">
      <c r="A25" s="765"/>
      <c r="B25" s="762"/>
      <c r="C25" s="740"/>
      <c r="D25" s="758"/>
      <c r="E25" s="195" t="s">
        <v>872</v>
      </c>
      <c r="F25" s="178">
        <v>39833</v>
      </c>
      <c r="G25" s="181" t="s">
        <v>910</v>
      </c>
      <c r="H25" s="179">
        <v>15</v>
      </c>
      <c r="I25" s="180" t="s">
        <v>733</v>
      </c>
      <c r="J25" s="259"/>
      <c r="K25" s="172"/>
      <c r="L25" s="172"/>
      <c r="M25" s="173"/>
    </row>
    <row r="26" spans="1:16" ht="12.75">
      <c r="A26" s="765"/>
      <c r="B26" s="762"/>
      <c r="C26" s="740"/>
      <c r="D26" s="758"/>
      <c r="E26" s="195" t="s">
        <v>867</v>
      </c>
      <c r="F26" s="178">
        <v>39834</v>
      </c>
      <c r="G26" s="181" t="s">
        <v>1192</v>
      </c>
      <c r="H26" s="179">
        <v>10</v>
      </c>
      <c r="I26" s="180" t="s">
        <v>735</v>
      </c>
      <c r="J26" s="259"/>
      <c r="K26" s="172"/>
      <c r="L26" s="172"/>
      <c r="M26" s="173"/>
      <c r="P26" s="189"/>
    </row>
    <row r="27" spans="1:16" ht="12.75">
      <c r="A27" s="765"/>
      <c r="B27" s="762"/>
      <c r="C27" s="740"/>
      <c r="D27" s="758"/>
      <c r="E27" s="195" t="s">
        <v>868</v>
      </c>
      <c r="F27" s="178">
        <v>39835</v>
      </c>
      <c r="G27" s="181"/>
      <c r="H27" s="179"/>
      <c r="I27" s="180" t="s">
        <v>987</v>
      </c>
      <c r="J27" s="259"/>
      <c r="K27" s="172"/>
      <c r="L27" s="172"/>
      <c r="M27" s="202"/>
      <c r="P27" s="189"/>
    </row>
    <row r="28" spans="1:13" ht="12.75">
      <c r="A28" s="765"/>
      <c r="B28" s="762"/>
      <c r="C28" s="740"/>
      <c r="D28" s="758"/>
      <c r="E28" s="195" t="s">
        <v>869</v>
      </c>
      <c r="F28" s="178">
        <v>39836</v>
      </c>
      <c r="G28" s="181" t="s">
        <v>924</v>
      </c>
      <c r="H28" s="179">
        <v>14</v>
      </c>
      <c r="I28" s="180" t="s">
        <v>734</v>
      </c>
      <c r="J28" s="259"/>
      <c r="K28" s="172"/>
      <c r="L28" s="172"/>
      <c r="M28" s="202"/>
    </row>
    <row r="29" spans="1:16" ht="12.75">
      <c r="A29" s="765"/>
      <c r="B29" s="762"/>
      <c r="C29" s="740"/>
      <c r="D29" s="758"/>
      <c r="E29" s="177" t="s">
        <v>870</v>
      </c>
      <c r="F29" s="178">
        <v>39837</v>
      </c>
      <c r="G29" s="181" t="s">
        <v>910</v>
      </c>
      <c r="H29" s="179">
        <v>16</v>
      </c>
      <c r="I29" s="180" t="s">
        <v>732</v>
      </c>
      <c r="J29" s="259"/>
      <c r="K29" s="172"/>
      <c r="L29" s="172"/>
      <c r="M29" s="202"/>
      <c r="P29" s="189"/>
    </row>
    <row r="30" spans="1:16" ht="13.5" thickBot="1">
      <c r="A30" s="765"/>
      <c r="B30" s="762"/>
      <c r="C30" s="750"/>
      <c r="D30" s="767"/>
      <c r="E30" s="203" t="s">
        <v>871</v>
      </c>
      <c r="F30" s="197">
        <v>39838</v>
      </c>
      <c r="G30" s="198" t="s">
        <v>911</v>
      </c>
      <c r="H30" s="199">
        <v>11</v>
      </c>
      <c r="I30" s="200" t="s">
        <v>738</v>
      </c>
      <c r="J30" s="259"/>
      <c r="K30" s="172"/>
      <c r="L30" s="172"/>
      <c r="M30" s="173"/>
      <c r="P30" s="189"/>
    </row>
    <row r="31" spans="1:16" ht="12.75" customHeight="1">
      <c r="A31" s="765"/>
      <c r="B31" s="761"/>
      <c r="C31" s="704" t="s">
        <v>877</v>
      </c>
      <c r="D31" s="757">
        <f>SUM(H31:H37)</f>
        <v>90</v>
      </c>
      <c r="E31" s="167" t="s">
        <v>866</v>
      </c>
      <c r="F31" s="168">
        <v>39839</v>
      </c>
      <c r="G31" s="187" t="s">
        <v>910</v>
      </c>
      <c r="H31" s="170">
        <v>15</v>
      </c>
      <c r="I31" s="171" t="s">
        <v>740</v>
      </c>
      <c r="J31" s="259"/>
      <c r="K31" s="172"/>
      <c r="L31" s="172"/>
      <c r="M31" s="173"/>
      <c r="P31" s="189"/>
    </row>
    <row r="32" spans="1:13" ht="12.75">
      <c r="A32" s="765"/>
      <c r="B32" s="761"/>
      <c r="C32" s="740"/>
      <c r="D32" s="758"/>
      <c r="E32" s="177" t="s">
        <v>872</v>
      </c>
      <c r="F32" s="178">
        <v>39840</v>
      </c>
      <c r="G32" s="181" t="s">
        <v>911</v>
      </c>
      <c r="H32" s="179">
        <v>11</v>
      </c>
      <c r="I32" s="180" t="s">
        <v>739</v>
      </c>
      <c r="J32" s="259"/>
      <c r="K32" s="172"/>
      <c r="L32" s="172"/>
      <c r="M32" s="173"/>
    </row>
    <row r="33" spans="1:13" ht="12.75">
      <c r="A33" s="765"/>
      <c r="B33" s="761"/>
      <c r="C33" s="740"/>
      <c r="D33" s="758"/>
      <c r="E33" s="177" t="s">
        <v>867</v>
      </c>
      <c r="F33" s="178">
        <v>39841</v>
      </c>
      <c r="G33" s="181" t="s">
        <v>910</v>
      </c>
      <c r="H33" s="179">
        <v>15</v>
      </c>
      <c r="I33" s="180" t="s">
        <v>741</v>
      </c>
      <c r="J33" s="259"/>
      <c r="K33" s="172"/>
      <c r="L33" s="172"/>
      <c r="M33" s="173"/>
    </row>
    <row r="34" spans="1:13" ht="12.75">
      <c r="A34" s="765"/>
      <c r="B34" s="761"/>
      <c r="C34" s="740"/>
      <c r="D34" s="758"/>
      <c r="E34" s="177" t="s">
        <v>868</v>
      </c>
      <c r="F34" s="178">
        <v>39842</v>
      </c>
      <c r="G34" s="181" t="s">
        <v>910</v>
      </c>
      <c r="H34" s="179">
        <v>15</v>
      </c>
      <c r="I34" s="180" t="s">
        <v>742</v>
      </c>
      <c r="J34" s="259"/>
      <c r="K34" s="172"/>
      <c r="L34" s="172"/>
      <c r="M34" s="173"/>
    </row>
    <row r="35" spans="1:13" ht="12.75">
      <c r="A35" s="765"/>
      <c r="B35" s="761"/>
      <c r="C35" s="740"/>
      <c r="D35" s="758"/>
      <c r="E35" s="177" t="s">
        <v>869</v>
      </c>
      <c r="F35" s="178">
        <v>39843</v>
      </c>
      <c r="G35" s="181" t="s">
        <v>743</v>
      </c>
      <c r="H35" s="179">
        <v>4</v>
      </c>
      <c r="I35" s="180" t="s">
        <v>745</v>
      </c>
      <c r="J35" s="259"/>
      <c r="K35" s="172"/>
      <c r="L35" s="172"/>
      <c r="M35" s="173"/>
    </row>
    <row r="36" spans="1:13" ht="13.5" thickBot="1">
      <c r="A36" s="766"/>
      <c r="B36" s="763"/>
      <c r="C36" s="740"/>
      <c r="D36" s="758"/>
      <c r="E36" s="177" t="s">
        <v>870</v>
      </c>
      <c r="F36" s="178">
        <v>39844</v>
      </c>
      <c r="G36" s="181" t="s">
        <v>910</v>
      </c>
      <c r="H36" s="179">
        <v>15</v>
      </c>
      <c r="I36" s="180" t="s">
        <v>753</v>
      </c>
      <c r="J36" s="259"/>
      <c r="K36" s="172"/>
      <c r="L36" s="172"/>
      <c r="M36" s="173"/>
    </row>
    <row r="37" spans="1:13" ht="13.5" thickBot="1">
      <c r="A37" s="764">
        <v>39845</v>
      </c>
      <c r="B37" s="708">
        <f>SUM(H37:H70)</f>
        <v>335</v>
      </c>
      <c r="C37" s="750"/>
      <c r="D37" s="767"/>
      <c r="E37" s="203" t="s">
        <v>871</v>
      </c>
      <c r="F37" s="197">
        <v>39845</v>
      </c>
      <c r="G37" s="198" t="s">
        <v>910</v>
      </c>
      <c r="H37" s="199">
        <v>15</v>
      </c>
      <c r="I37" s="180" t="s">
        <v>754</v>
      </c>
      <c r="J37" s="259"/>
      <c r="K37" s="172"/>
      <c r="L37" s="172"/>
      <c r="M37" s="173"/>
    </row>
    <row r="38" spans="1:13" ht="12.75" customHeight="1">
      <c r="A38" s="765"/>
      <c r="B38" s="709"/>
      <c r="C38" s="704" t="s">
        <v>878</v>
      </c>
      <c r="D38" s="757">
        <f>SUM(H38:H46)</f>
        <v>99</v>
      </c>
      <c r="E38" s="167" t="s">
        <v>866</v>
      </c>
      <c r="F38" s="168">
        <v>39846</v>
      </c>
      <c r="G38" s="187"/>
      <c r="H38" s="170"/>
      <c r="I38" s="171" t="s">
        <v>987</v>
      </c>
      <c r="J38" s="259"/>
      <c r="K38" s="172"/>
      <c r="L38" s="172"/>
      <c r="M38" s="173"/>
    </row>
    <row r="39" spans="1:13" ht="12.75" customHeight="1">
      <c r="A39" s="765"/>
      <c r="B39" s="709"/>
      <c r="C39" s="740"/>
      <c r="D39" s="758"/>
      <c r="E39" s="177" t="s">
        <v>872</v>
      </c>
      <c r="F39" s="178">
        <v>39847</v>
      </c>
      <c r="G39" s="181" t="s">
        <v>910</v>
      </c>
      <c r="H39" s="179">
        <v>17</v>
      </c>
      <c r="I39" s="180" t="s">
        <v>755</v>
      </c>
      <c r="J39" s="259"/>
      <c r="K39" s="172"/>
      <c r="L39" s="172"/>
      <c r="M39" s="173"/>
    </row>
    <row r="40" spans="1:13" ht="12.75">
      <c r="A40" s="765"/>
      <c r="B40" s="709"/>
      <c r="C40" s="740"/>
      <c r="D40" s="758"/>
      <c r="E40" s="177" t="s">
        <v>867</v>
      </c>
      <c r="F40" s="178">
        <v>39848</v>
      </c>
      <c r="G40" s="181" t="s">
        <v>985</v>
      </c>
      <c r="H40" s="179">
        <v>12</v>
      </c>
      <c r="I40" s="180" t="s">
        <v>760</v>
      </c>
      <c r="J40" s="259"/>
      <c r="K40" s="172"/>
      <c r="L40" s="172"/>
      <c r="M40" s="173"/>
    </row>
    <row r="41" spans="1:13" ht="12.75">
      <c r="A41" s="765"/>
      <c r="B41" s="709"/>
      <c r="C41" s="740"/>
      <c r="D41" s="758"/>
      <c r="E41" s="177" t="s">
        <v>868</v>
      </c>
      <c r="F41" s="178">
        <v>39849</v>
      </c>
      <c r="G41" s="181" t="s">
        <v>910</v>
      </c>
      <c r="H41" s="179">
        <v>16</v>
      </c>
      <c r="I41" s="180" t="s">
        <v>776</v>
      </c>
      <c r="J41" s="259"/>
      <c r="K41" s="172"/>
      <c r="L41" s="172"/>
      <c r="M41" s="173"/>
    </row>
    <row r="42" spans="1:13" ht="12.75">
      <c r="A42" s="765"/>
      <c r="B42" s="709"/>
      <c r="C42" s="740"/>
      <c r="D42" s="758"/>
      <c r="E42" s="177" t="s">
        <v>869</v>
      </c>
      <c r="F42" s="178">
        <v>39850</v>
      </c>
      <c r="G42" s="181" t="s">
        <v>911</v>
      </c>
      <c r="H42" s="179">
        <v>12</v>
      </c>
      <c r="I42" s="180" t="s">
        <v>768</v>
      </c>
      <c r="J42" s="259"/>
      <c r="K42" s="172"/>
      <c r="L42" s="172"/>
      <c r="M42" s="173"/>
    </row>
    <row r="43" spans="1:13" ht="12.75">
      <c r="A43" s="765"/>
      <c r="B43" s="709"/>
      <c r="C43" s="740"/>
      <c r="D43" s="758"/>
      <c r="E43" s="769" t="s">
        <v>870</v>
      </c>
      <c r="F43" s="695">
        <v>39851</v>
      </c>
      <c r="G43" s="181" t="s">
        <v>910</v>
      </c>
      <c r="H43" s="179">
        <v>10</v>
      </c>
      <c r="I43" s="180" t="s">
        <v>773</v>
      </c>
      <c r="J43" s="259"/>
      <c r="K43" s="172"/>
      <c r="L43" s="172"/>
      <c r="M43" s="173"/>
    </row>
    <row r="44" spans="1:13" ht="12.75">
      <c r="A44" s="765"/>
      <c r="B44" s="709"/>
      <c r="C44" s="740"/>
      <c r="D44" s="758"/>
      <c r="E44" s="770"/>
      <c r="F44" s="696"/>
      <c r="G44" s="181" t="s">
        <v>910</v>
      </c>
      <c r="H44" s="179">
        <v>15</v>
      </c>
      <c r="I44" s="180" t="s">
        <v>777</v>
      </c>
      <c r="J44" s="259"/>
      <c r="K44" s="172"/>
      <c r="L44" s="172"/>
      <c r="M44" s="173"/>
    </row>
    <row r="45" spans="1:13" ht="12.75">
      <c r="A45" s="765"/>
      <c r="B45" s="709"/>
      <c r="C45" s="741"/>
      <c r="D45" s="767"/>
      <c r="E45" s="769" t="s">
        <v>871</v>
      </c>
      <c r="F45" s="695">
        <v>39852</v>
      </c>
      <c r="G45" s="198" t="s">
        <v>1192</v>
      </c>
      <c r="H45" s="199">
        <v>8</v>
      </c>
      <c r="I45" s="180" t="s">
        <v>774</v>
      </c>
      <c r="J45" s="259"/>
      <c r="K45" s="172"/>
      <c r="L45" s="172"/>
      <c r="M45" s="173"/>
    </row>
    <row r="46" spans="1:13" ht="13.5" thickBot="1">
      <c r="A46" s="765"/>
      <c r="B46" s="709"/>
      <c r="C46" s="741"/>
      <c r="D46" s="759"/>
      <c r="E46" s="785"/>
      <c r="F46" s="726"/>
      <c r="G46" s="184" t="s">
        <v>910</v>
      </c>
      <c r="H46" s="185">
        <v>9</v>
      </c>
      <c r="I46" s="186" t="s">
        <v>778</v>
      </c>
      <c r="J46" s="259"/>
      <c r="K46" s="172"/>
      <c r="L46" s="172"/>
      <c r="M46" s="173"/>
    </row>
    <row r="47" spans="1:13" ht="12.75">
      <c r="A47" s="765"/>
      <c r="B47" s="709"/>
      <c r="C47" s="704" t="s">
        <v>879</v>
      </c>
      <c r="D47" s="778">
        <f>SUM(H47:H53)</f>
        <v>70</v>
      </c>
      <c r="E47" s="191" t="s">
        <v>866</v>
      </c>
      <c r="F47" s="191">
        <v>39853</v>
      </c>
      <c r="G47" s="192" t="s">
        <v>910</v>
      </c>
      <c r="H47" s="193">
        <v>12</v>
      </c>
      <c r="I47" s="204" t="s">
        <v>783</v>
      </c>
      <c r="J47" s="259"/>
      <c r="K47" s="172"/>
      <c r="L47" s="172"/>
      <c r="M47" s="173"/>
    </row>
    <row r="48" spans="1:13" ht="12.75">
      <c r="A48" s="765"/>
      <c r="B48" s="709"/>
      <c r="C48" s="740"/>
      <c r="D48" s="776"/>
      <c r="E48" s="178" t="s">
        <v>872</v>
      </c>
      <c r="F48" s="178">
        <v>39854</v>
      </c>
      <c r="G48" s="181"/>
      <c r="H48" s="179"/>
      <c r="I48" s="180" t="s">
        <v>987</v>
      </c>
      <c r="J48" s="259"/>
      <c r="K48" s="172"/>
      <c r="L48" s="172"/>
      <c r="M48" s="173"/>
    </row>
    <row r="49" spans="1:13" ht="12.75">
      <c r="A49" s="765"/>
      <c r="B49" s="709"/>
      <c r="C49" s="740"/>
      <c r="D49" s="776"/>
      <c r="E49" s="178" t="s">
        <v>867</v>
      </c>
      <c r="F49" s="178">
        <v>39855</v>
      </c>
      <c r="G49" s="181" t="s">
        <v>953</v>
      </c>
      <c r="H49" s="179">
        <v>12</v>
      </c>
      <c r="I49" s="180" t="s">
        <v>784</v>
      </c>
      <c r="J49" s="259"/>
      <c r="K49" s="172"/>
      <c r="L49" s="172"/>
      <c r="M49" s="173"/>
    </row>
    <row r="50" spans="1:13" ht="12.75">
      <c r="A50" s="765"/>
      <c r="B50" s="709"/>
      <c r="C50" s="740"/>
      <c r="D50" s="776"/>
      <c r="E50" s="178" t="s">
        <v>868</v>
      </c>
      <c r="F50" s="178">
        <v>39856</v>
      </c>
      <c r="G50" s="181" t="s">
        <v>782</v>
      </c>
      <c r="H50" s="179">
        <v>8</v>
      </c>
      <c r="I50" s="180" t="s">
        <v>798</v>
      </c>
      <c r="J50" s="259"/>
      <c r="K50" s="172"/>
      <c r="L50" s="172"/>
      <c r="M50" s="173"/>
    </row>
    <row r="51" spans="1:13" ht="12.75">
      <c r="A51" s="765"/>
      <c r="B51" s="709"/>
      <c r="C51" s="740"/>
      <c r="D51" s="776"/>
      <c r="E51" s="178" t="s">
        <v>869</v>
      </c>
      <c r="F51" s="178">
        <v>39857</v>
      </c>
      <c r="G51" s="181" t="s">
        <v>910</v>
      </c>
      <c r="H51" s="179">
        <v>15</v>
      </c>
      <c r="I51" s="180" t="s">
        <v>794</v>
      </c>
      <c r="J51" s="259"/>
      <c r="K51" s="172"/>
      <c r="L51" s="172"/>
      <c r="M51" s="173"/>
    </row>
    <row r="52" spans="1:13" ht="12.75">
      <c r="A52" s="765"/>
      <c r="B52" s="709"/>
      <c r="C52" s="740"/>
      <c r="D52" s="776"/>
      <c r="E52" s="178" t="s">
        <v>870</v>
      </c>
      <c r="F52" s="178">
        <v>39858</v>
      </c>
      <c r="G52" s="181" t="s">
        <v>910</v>
      </c>
      <c r="H52" s="179">
        <v>13</v>
      </c>
      <c r="I52" s="180" t="s">
        <v>796</v>
      </c>
      <c r="J52" s="259"/>
      <c r="K52" s="172"/>
      <c r="L52" s="172"/>
      <c r="M52" s="173"/>
    </row>
    <row r="53" spans="1:13" ht="13.5" thickBot="1">
      <c r="A53" s="765"/>
      <c r="B53" s="709"/>
      <c r="C53" s="750"/>
      <c r="D53" s="777"/>
      <c r="E53" s="183" t="s">
        <v>871</v>
      </c>
      <c r="F53" s="183">
        <v>39859</v>
      </c>
      <c r="G53" s="184" t="s">
        <v>782</v>
      </c>
      <c r="H53" s="185">
        <v>10</v>
      </c>
      <c r="I53" s="186" t="s">
        <v>797</v>
      </c>
      <c r="J53" s="259"/>
      <c r="K53" s="172"/>
      <c r="L53" s="172"/>
      <c r="M53" s="173"/>
    </row>
    <row r="54" spans="1:13" ht="12.75">
      <c r="A54" s="765"/>
      <c r="B54" s="709"/>
      <c r="C54" s="704" t="s">
        <v>880</v>
      </c>
      <c r="D54" s="775">
        <f>SUM(H54:H63)</f>
        <v>99</v>
      </c>
      <c r="E54" s="768" t="s">
        <v>866</v>
      </c>
      <c r="F54" s="746">
        <v>39860</v>
      </c>
      <c r="G54" s="174" t="s">
        <v>1070</v>
      </c>
      <c r="H54" s="170">
        <v>10</v>
      </c>
      <c r="I54" s="180" t="s">
        <v>808</v>
      </c>
      <c r="J54" s="259"/>
      <c r="K54" s="172"/>
      <c r="L54" s="172"/>
      <c r="M54" s="173"/>
    </row>
    <row r="55" spans="1:13" ht="12.75">
      <c r="A55" s="765"/>
      <c r="B55" s="709"/>
      <c r="C55" s="737"/>
      <c r="D55" s="778"/>
      <c r="E55" s="694"/>
      <c r="F55" s="696"/>
      <c r="G55" s="192" t="s">
        <v>910</v>
      </c>
      <c r="H55" s="193">
        <v>9</v>
      </c>
      <c r="I55" s="180" t="s">
        <v>805</v>
      </c>
      <c r="J55" s="259"/>
      <c r="K55" s="172"/>
      <c r="L55" s="172"/>
      <c r="M55" s="173"/>
    </row>
    <row r="56" spans="1:13" ht="12.75">
      <c r="A56" s="765"/>
      <c r="B56" s="709"/>
      <c r="C56" s="740"/>
      <c r="D56" s="776"/>
      <c r="E56" s="205" t="s">
        <v>872</v>
      </c>
      <c r="F56" s="206">
        <v>39861</v>
      </c>
      <c r="G56" s="181" t="s">
        <v>910</v>
      </c>
      <c r="H56" s="179">
        <v>14</v>
      </c>
      <c r="I56" s="180" t="s">
        <v>799</v>
      </c>
      <c r="J56" s="259"/>
      <c r="K56" s="172"/>
      <c r="L56" s="172"/>
      <c r="M56" s="173"/>
    </row>
    <row r="57" spans="1:13" ht="12.75">
      <c r="A57" s="765"/>
      <c r="B57" s="709"/>
      <c r="C57" s="740"/>
      <c r="D57" s="776"/>
      <c r="E57" s="693" t="s">
        <v>867</v>
      </c>
      <c r="F57" s="695">
        <v>39862</v>
      </c>
      <c r="G57" s="181" t="s">
        <v>809</v>
      </c>
      <c r="H57" s="179">
        <v>8</v>
      </c>
      <c r="I57" s="180" t="s">
        <v>810</v>
      </c>
      <c r="J57" s="259"/>
      <c r="K57" s="172"/>
      <c r="L57" s="172"/>
      <c r="M57" s="173"/>
    </row>
    <row r="58" spans="1:13" ht="12.75">
      <c r="A58" s="765"/>
      <c r="B58" s="709"/>
      <c r="C58" s="740"/>
      <c r="D58" s="776"/>
      <c r="E58" s="694"/>
      <c r="F58" s="696"/>
      <c r="G58" s="181" t="s">
        <v>910</v>
      </c>
      <c r="H58" s="179">
        <v>10</v>
      </c>
      <c r="I58" s="180" t="s">
        <v>800</v>
      </c>
      <c r="J58" s="259"/>
      <c r="K58" s="172"/>
      <c r="L58" s="172"/>
      <c r="M58" s="173"/>
    </row>
    <row r="59" spans="1:13" ht="12.75">
      <c r="A59" s="765"/>
      <c r="B59" s="709"/>
      <c r="C59" s="740"/>
      <c r="D59" s="776"/>
      <c r="E59" s="178" t="s">
        <v>868</v>
      </c>
      <c r="F59" s="206">
        <v>39863</v>
      </c>
      <c r="G59" s="181"/>
      <c r="H59" s="179"/>
      <c r="I59" s="180" t="s">
        <v>987</v>
      </c>
      <c r="J59" s="259"/>
      <c r="K59" s="172"/>
      <c r="L59" s="172"/>
      <c r="M59" s="173"/>
    </row>
    <row r="60" spans="1:13" ht="12.75">
      <c r="A60" s="765"/>
      <c r="B60" s="709"/>
      <c r="C60" s="740"/>
      <c r="D60" s="776"/>
      <c r="E60" s="178" t="s">
        <v>869</v>
      </c>
      <c r="F60" s="178">
        <v>39864</v>
      </c>
      <c r="G60" s="181" t="s">
        <v>910</v>
      </c>
      <c r="H60" s="179">
        <v>15</v>
      </c>
      <c r="I60" s="180" t="s">
        <v>801</v>
      </c>
      <c r="J60" s="259"/>
      <c r="K60" s="172"/>
      <c r="L60" s="172"/>
      <c r="M60" s="173"/>
    </row>
    <row r="61" spans="1:13" ht="12.75">
      <c r="A61" s="765"/>
      <c r="B61" s="709"/>
      <c r="C61" s="740"/>
      <c r="D61" s="776"/>
      <c r="E61" s="693" t="s">
        <v>870</v>
      </c>
      <c r="F61" s="695">
        <v>39865</v>
      </c>
      <c r="G61" s="181" t="s">
        <v>809</v>
      </c>
      <c r="H61" s="179">
        <v>14</v>
      </c>
      <c r="I61" s="180" t="s">
        <v>811</v>
      </c>
      <c r="J61" s="259"/>
      <c r="K61" s="172"/>
      <c r="L61" s="172"/>
      <c r="M61" s="173"/>
    </row>
    <row r="62" spans="1:13" ht="12.75">
      <c r="A62" s="765"/>
      <c r="B62" s="709"/>
      <c r="C62" s="740"/>
      <c r="D62" s="776"/>
      <c r="E62" s="694"/>
      <c r="F62" s="696"/>
      <c r="G62" s="181" t="s">
        <v>910</v>
      </c>
      <c r="H62" s="179">
        <v>8</v>
      </c>
      <c r="I62" s="180" t="s">
        <v>802</v>
      </c>
      <c r="J62" s="259"/>
      <c r="K62" s="172"/>
      <c r="L62" s="172"/>
      <c r="M62" s="173"/>
    </row>
    <row r="63" spans="1:13" ht="13.5" thickBot="1">
      <c r="A63" s="765"/>
      <c r="B63" s="709"/>
      <c r="C63" s="750"/>
      <c r="D63" s="779"/>
      <c r="E63" s="197" t="s">
        <v>871</v>
      </c>
      <c r="F63" s="197">
        <v>39866</v>
      </c>
      <c r="G63" s="198" t="s">
        <v>910</v>
      </c>
      <c r="H63" s="199">
        <v>11</v>
      </c>
      <c r="I63" s="200" t="s">
        <v>803</v>
      </c>
      <c r="J63" s="259"/>
      <c r="K63" s="172"/>
      <c r="L63" s="172"/>
      <c r="M63" s="173"/>
    </row>
    <row r="64" spans="1:13" ht="12.75">
      <c r="A64" s="765"/>
      <c r="B64" s="709"/>
      <c r="C64" s="704" t="s">
        <v>881</v>
      </c>
      <c r="D64" s="718">
        <f>SUM(H64:H71)</f>
        <v>64</v>
      </c>
      <c r="E64" s="168" t="s">
        <v>866</v>
      </c>
      <c r="F64" s="168">
        <v>39867</v>
      </c>
      <c r="G64" s="187"/>
      <c r="H64" s="170"/>
      <c r="I64" s="171" t="s">
        <v>804</v>
      </c>
      <c r="J64" s="259"/>
      <c r="K64" s="172"/>
      <c r="L64" s="172"/>
      <c r="M64" s="173"/>
    </row>
    <row r="65" spans="1:13" ht="12.75">
      <c r="A65" s="765"/>
      <c r="B65" s="709"/>
      <c r="C65" s="737"/>
      <c r="D65" s="729"/>
      <c r="E65" s="178" t="s">
        <v>872</v>
      </c>
      <c r="F65" s="178">
        <v>39868</v>
      </c>
      <c r="G65" s="181"/>
      <c r="H65" s="179"/>
      <c r="I65" s="180" t="s">
        <v>804</v>
      </c>
      <c r="J65" s="259"/>
      <c r="K65" s="172"/>
      <c r="L65" s="172"/>
      <c r="M65" s="173"/>
    </row>
    <row r="66" spans="1:13" ht="12.75">
      <c r="A66" s="765"/>
      <c r="B66" s="709"/>
      <c r="C66" s="740"/>
      <c r="D66" s="729"/>
      <c r="E66" s="787" t="s">
        <v>867</v>
      </c>
      <c r="F66" s="731">
        <v>39869</v>
      </c>
      <c r="G66" s="181" t="s">
        <v>910</v>
      </c>
      <c r="H66" s="179">
        <v>8</v>
      </c>
      <c r="I66" s="180" t="s">
        <v>806</v>
      </c>
      <c r="J66" s="259"/>
      <c r="K66" s="172"/>
      <c r="L66" s="172"/>
      <c r="M66" s="173"/>
    </row>
    <row r="67" spans="1:13" ht="12.75">
      <c r="A67" s="765"/>
      <c r="B67" s="709"/>
      <c r="C67" s="740"/>
      <c r="D67" s="729"/>
      <c r="E67" s="787"/>
      <c r="F67" s="731"/>
      <c r="G67" s="181" t="s">
        <v>910</v>
      </c>
      <c r="H67" s="179">
        <v>8</v>
      </c>
      <c r="I67" s="180" t="s">
        <v>807</v>
      </c>
      <c r="J67" s="259"/>
      <c r="K67" s="172"/>
      <c r="L67" s="172"/>
      <c r="M67" s="173"/>
    </row>
    <row r="68" spans="1:13" ht="12.75">
      <c r="A68" s="765"/>
      <c r="B68" s="709"/>
      <c r="C68" s="740"/>
      <c r="D68" s="729"/>
      <c r="E68" s="178" t="s">
        <v>868</v>
      </c>
      <c r="F68" s="178">
        <v>39870</v>
      </c>
      <c r="G68" s="181"/>
      <c r="H68" s="179"/>
      <c r="I68" s="180" t="s">
        <v>812</v>
      </c>
      <c r="J68" s="259"/>
      <c r="K68" s="172"/>
      <c r="L68" s="172"/>
      <c r="M68" s="173"/>
    </row>
    <row r="69" spans="1:13" ht="12.75">
      <c r="A69" s="765"/>
      <c r="B69" s="709"/>
      <c r="C69" s="740"/>
      <c r="D69" s="729"/>
      <c r="E69" s="178" t="s">
        <v>869</v>
      </c>
      <c r="F69" s="178">
        <v>39871</v>
      </c>
      <c r="G69" s="181" t="s">
        <v>910</v>
      </c>
      <c r="H69" s="179">
        <v>12</v>
      </c>
      <c r="I69" s="180" t="s">
        <v>813</v>
      </c>
      <c r="J69" s="259"/>
      <c r="K69" s="172"/>
      <c r="L69" s="172"/>
      <c r="M69" s="173"/>
    </row>
    <row r="70" spans="1:13" ht="13.5" thickBot="1">
      <c r="A70" s="786"/>
      <c r="B70" s="709"/>
      <c r="C70" s="740"/>
      <c r="D70" s="729"/>
      <c r="E70" s="178" t="s">
        <v>870</v>
      </c>
      <c r="F70" s="178">
        <v>39872</v>
      </c>
      <c r="G70" s="181" t="s">
        <v>521</v>
      </c>
      <c r="H70" s="179">
        <v>24</v>
      </c>
      <c r="I70" s="180" t="s">
        <v>814</v>
      </c>
      <c r="J70" s="259"/>
      <c r="K70" s="172"/>
      <c r="L70" s="172"/>
      <c r="M70" s="173"/>
    </row>
    <row r="71" spans="1:13" ht="13.5" thickBot="1">
      <c r="A71" s="697">
        <v>39873</v>
      </c>
      <c r="B71" s="700">
        <f>SUM(H71:H103)</f>
        <v>290</v>
      </c>
      <c r="C71" s="750"/>
      <c r="D71" s="730"/>
      <c r="E71" s="183" t="s">
        <v>871</v>
      </c>
      <c r="F71" s="183">
        <v>39873</v>
      </c>
      <c r="G71" s="184" t="s">
        <v>910</v>
      </c>
      <c r="H71" s="185">
        <v>12</v>
      </c>
      <c r="I71" s="186" t="s">
        <v>815</v>
      </c>
      <c r="J71" s="259"/>
      <c r="K71" s="172"/>
      <c r="L71" s="172"/>
      <c r="M71" s="173"/>
    </row>
    <row r="72" spans="1:13" ht="12.75">
      <c r="A72" s="698"/>
      <c r="B72" s="701"/>
      <c r="C72" s="704" t="s">
        <v>882</v>
      </c>
      <c r="D72" s="775">
        <f>SUM(H72:H78)</f>
        <v>25</v>
      </c>
      <c r="E72" s="168" t="s">
        <v>866</v>
      </c>
      <c r="F72" s="168">
        <v>39874</v>
      </c>
      <c r="G72" s="187" t="s">
        <v>910</v>
      </c>
      <c r="H72" s="170">
        <v>13</v>
      </c>
      <c r="I72" s="171" t="s">
        <v>835</v>
      </c>
      <c r="J72" s="259"/>
      <c r="K72" s="172"/>
      <c r="L72" s="172"/>
      <c r="M72" s="173"/>
    </row>
    <row r="73" spans="1:13" ht="12.75">
      <c r="A73" s="698"/>
      <c r="B73" s="701"/>
      <c r="C73" s="740"/>
      <c r="D73" s="776"/>
      <c r="E73" s="178" t="s">
        <v>872</v>
      </c>
      <c r="F73" s="178">
        <v>39875</v>
      </c>
      <c r="G73" s="181"/>
      <c r="H73" s="179"/>
      <c r="I73" s="180" t="s">
        <v>840</v>
      </c>
      <c r="J73" s="259"/>
      <c r="K73" s="172"/>
      <c r="L73" s="172"/>
      <c r="M73" s="173"/>
    </row>
    <row r="74" spans="1:13" ht="12.75">
      <c r="A74" s="698"/>
      <c r="B74" s="701"/>
      <c r="C74" s="740"/>
      <c r="D74" s="776"/>
      <c r="E74" s="178" t="s">
        <v>867</v>
      </c>
      <c r="F74" s="178">
        <v>39876</v>
      </c>
      <c r="G74" s="181" t="s">
        <v>910</v>
      </c>
      <c r="H74" s="179">
        <v>12</v>
      </c>
      <c r="I74" s="180" t="s">
        <v>837</v>
      </c>
      <c r="J74" s="259"/>
      <c r="K74" s="172"/>
      <c r="L74" s="172"/>
      <c r="M74" s="173"/>
    </row>
    <row r="75" spans="1:13" ht="12.75">
      <c r="A75" s="698"/>
      <c r="B75" s="701"/>
      <c r="C75" s="740"/>
      <c r="D75" s="776"/>
      <c r="E75" s="178" t="s">
        <v>868</v>
      </c>
      <c r="F75" s="178">
        <v>39877</v>
      </c>
      <c r="G75" s="181"/>
      <c r="H75" s="179"/>
      <c r="I75" s="180" t="s">
        <v>841</v>
      </c>
      <c r="J75" s="259"/>
      <c r="K75" s="172"/>
      <c r="L75" s="172"/>
      <c r="M75" s="173"/>
    </row>
    <row r="76" spans="1:13" ht="12.75">
      <c r="A76" s="698"/>
      <c r="B76" s="701"/>
      <c r="C76" s="740"/>
      <c r="D76" s="776"/>
      <c r="E76" s="178" t="s">
        <v>869</v>
      </c>
      <c r="F76" s="178">
        <v>39878</v>
      </c>
      <c r="G76" s="181"/>
      <c r="H76" s="179"/>
      <c r="I76" s="180" t="s">
        <v>841</v>
      </c>
      <c r="J76" s="259"/>
      <c r="K76" s="172"/>
      <c r="L76" s="172"/>
      <c r="M76" s="173"/>
    </row>
    <row r="77" spans="1:13" ht="12.75">
      <c r="A77" s="698"/>
      <c r="B77" s="701"/>
      <c r="C77" s="740"/>
      <c r="D77" s="776"/>
      <c r="E77" s="178" t="s">
        <v>870</v>
      </c>
      <c r="F77" s="178">
        <v>39879</v>
      </c>
      <c r="G77" s="181"/>
      <c r="H77" s="179"/>
      <c r="I77" s="180" t="s">
        <v>841</v>
      </c>
      <c r="J77" s="259"/>
      <c r="K77" s="172"/>
      <c r="L77" s="172"/>
      <c r="M77" s="173"/>
    </row>
    <row r="78" spans="1:13" ht="13.5" thickBot="1">
      <c r="A78" s="698"/>
      <c r="B78" s="701"/>
      <c r="C78" s="750"/>
      <c r="D78" s="777"/>
      <c r="E78" s="183" t="s">
        <v>871</v>
      </c>
      <c r="F78" s="183">
        <v>39880</v>
      </c>
      <c r="G78" s="184"/>
      <c r="H78" s="185"/>
      <c r="I78" s="186" t="s">
        <v>841</v>
      </c>
      <c r="J78" s="259"/>
      <c r="K78" s="172"/>
      <c r="L78" s="172"/>
      <c r="M78" s="173"/>
    </row>
    <row r="79" spans="1:13" ht="12.75">
      <c r="A79" s="698"/>
      <c r="B79" s="701"/>
      <c r="C79" s="704" t="s">
        <v>883</v>
      </c>
      <c r="D79" s="778">
        <f>SUM(H79:H85)</f>
        <v>91</v>
      </c>
      <c r="E79" s="191" t="s">
        <v>866</v>
      </c>
      <c r="F79" s="191">
        <v>39881</v>
      </c>
      <c r="G79" s="192" t="s">
        <v>910</v>
      </c>
      <c r="H79" s="193">
        <v>15</v>
      </c>
      <c r="I79" s="204" t="s">
        <v>838</v>
      </c>
      <c r="J79" s="259"/>
      <c r="K79" s="172"/>
      <c r="L79" s="172"/>
      <c r="M79" s="173"/>
    </row>
    <row r="80" spans="1:13" ht="12.75">
      <c r="A80" s="698"/>
      <c r="B80" s="701"/>
      <c r="C80" s="740"/>
      <c r="D80" s="776"/>
      <c r="E80" s="178" t="s">
        <v>872</v>
      </c>
      <c r="F80" s="178">
        <v>39882</v>
      </c>
      <c r="G80" s="181" t="s">
        <v>910</v>
      </c>
      <c r="H80" s="179">
        <v>14</v>
      </c>
      <c r="I80" s="180" t="s">
        <v>836</v>
      </c>
      <c r="J80" s="259"/>
      <c r="K80" s="172"/>
      <c r="L80" s="172"/>
      <c r="M80" s="173"/>
    </row>
    <row r="81" spans="1:13" ht="12.75">
      <c r="A81" s="698"/>
      <c r="B81" s="701"/>
      <c r="C81" s="740"/>
      <c r="D81" s="776"/>
      <c r="E81" s="178" t="s">
        <v>867</v>
      </c>
      <c r="F81" s="178">
        <v>39883</v>
      </c>
      <c r="G81" s="181"/>
      <c r="H81" s="179"/>
      <c r="I81" s="180" t="s">
        <v>842</v>
      </c>
      <c r="J81" s="259"/>
      <c r="K81" s="172"/>
      <c r="L81" s="172"/>
      <c r="M81" s="173"/>
    </row>
    <row r="82" spans="1:13" ht="12.75">
      <c r="A82" s="698"/>
      <c r="B82" s="701"/>
      <c r="C82" s="740"/>
      <c r="D82" s="776"/>
      <c r="E82" s="178" t="s">
        <v>868</v>
      </c>
      <c r="F82" s="178">
        <v>39884</v>
      </c>
      <c r="G82" s="181" t="s">
        <v>910</v>
      </c>
      <c r="H82" s="179">
        <v>13</v>
      </c>
      <c r="I82" s="180" t="s">
        <v>839</v>
      </c>
      <c r="J82" s="259"/>
      <c r="K82" s="172"/>
      <c r="L82" s="172"/>
      <c r="M82" s="173"/>
    </row>
    <row r="83" spans="1:13" ht="12.75">
      <c r="A83" s="698"/>
      <c r="B83" s="701"/>
      <c r="C83" s="740"/>
      <c r="D83" s="776"/>
      <c r="E83" s="178" t="s">
        <v>869</v>
      </c>
      <c r="F83" s="178">
        <v>39885</v>
      </c>
      <c r="G83" s="181"/>
      <c r="H83" s="179"/>
      <c r="I83" s="180" t="s">
        <v>843</v>
      </c>
      <c r="J83" s="259"/>
      <c r="K83" s="172"/>
      <c r="L83" s="172"/>
      <c r="M83" s="173"/>
    </row>
    <row r="84" spans="1:13" ht="12.75">
      <c r="A84" s="698"/>
      <c r="B84" s="701"/>
      <c r="C84" s="740"/>
      <c r="D84" s="776"/>
      <c r="E84" s="178" t="s">
        <v>870</v>
      </c>
      <c r="F84" s="178">
        <v>39886</v>
      </c>
      <c r="G84" s="181" t="s">
        <v>521</v>
      </c>
      <c r="H84" s="179">
        <v>28</v>
      </c>
      <c r="I84" s="180" t="s">
        <v>832</v>
      </c>
      <c r="J84" s="259"/>
      <c r="K84" s="172"/>
      <c r="L84" s="172"/>
      <c r="M84" s="173"/>
    </row>
    <row r="85" spans="1:13" ht="13.5" thickBot="1">
      <c r="A85" s="698"/>
      <c r="B85" s="701"/>
      <c r="C85" s="750"/>
      <c r="D85" s="779"/>
      <c r="E85" s="197" t="s">
        <v>871</v>
      </c>
      <c r="F85" s="197">
        <v>39887</v>
      </c>
      <c r="G85" s="181" t="s">
        <v>521</v>
      </c>
      <c r="H85" s="199">
        <v>21</v>
      </c>
      <c r="I85" s="180" t="s">
        <v>833</v>
      </c>
      <c r="J85" s="259"/>
      <c r="K85" s="172"/>
      <c r="L85" s="172"/>
      <c r="M85" s="173"/>
    </row>
    <row r="86" spans="1:13" ht="12.75">
      <c r="A86" s="698"/>
      <c r="B86" s="701"/>
      <c r="C86" s="704" t="s">
        <v>884</v>
      </c>
      <c r="D86" s="718">
        <f>SUM(H86:H94)</f>
        <v>66</v>
      </c>
      <c r="E86" s="168" t="s">
        <v>866</v>
      </c>
      <c r="F86" s="168">
        <v>39888</v>
      </c>
      <c r="G86" s="187"/>
      <c r="H86" s="170"/>
      <c r="I86" s="171" t="s">
        <v>842</v>
      </c>
      <c r="J86" s="259"/>
      <c r="K86" s="172"/>
      <c r="L86" s="172"/>
      <c r="M86" s="173"/>
    </row>
    <row r="87" spans="1:13" ht="12.75">
      <c r="A87" s="698"/>
      <c r="B87" s="701"/>
      <c r="C87" s="737"/>
      <c r="D87" s="736"/>
      <c r="E87" s="693" t="s">
        <v>872</v>
      </c>
      <c r="F87" s="695">
        <v>39889</v>
      </c>
      <c r="G87" s="192" t="s">
        <v>1192</v>
      </c>
      <c r="H87" s="193">
        <v>5</v>
      </c>
      <c r="I87" s="37" t="s">
        <v>844</v>
      </c>
      <c r="J87" s="259"/>
      <c r="K87" s="172"/>
      <c r="L87" s="172"/>
      <c r="M87" s="173"/>
    </row>
    <row r="88" spans="1:13" ht="12.75">
      <c r="A88" s="698"/>
      <c r="B88" s="701"/>
      <c r="C88" s="740"/>
      <c r="D88" s="729"/>
      <c r="E88" s="694"/>
      <c r="F88" s="696"/>
      <c r="G88" s="181" t="s">
        <v>1078</v>
      </c>
      <c r="H88" s="179">
        <v>7</v>
      </c>
      <c r="I88" s="46" t="s">
        <v>845</v>
      </c>
      <c r="J88" s="259"/>
      <c r="K88" s="172"/>
      <c r="L88" s="172"/>
      <c r="M88" s="173"/>
    </row>
    <row r="89" spans="1:13" ht="12.75">
      <c r="A89" s="698"/>
      <c r="B89" s="701"/>
      <c r="C89" s="740"/>
      <c r="D89" s="729"/>
      <c r="E89" s="178" t="s">
        <v>867</v>
      </c>
      <c r="F89" s="178">
        <v>39890</v>
      </c>
      <c r="G89" s="181"/>
      <c r="H89" s="179"/>
      <c r="I89" s="180" t="s">
        <v>846</v>
      </c>
      <c r="J89" s="259"/>
      <c r="K89" s="172"/>
      <c r="L89" s="172"/>
      <c r="M89" s="173"/>
    </row>
    <row r="90" spans="1:13" ht="12.75">
      <c r="A90" s="698"/>
      <c r="B90" s="701"/>
      <c r="C90" s="740"/>
      <c r="D90" s="729"/>
      <c r="E90" s="178" t="s">
        <v>868</v>
      </c>
      <c r="F90" s="178">
        <v>39891</v>
      </c>
      <c r="G90" s="181"/>
      <c r="H90" s="179"/>
      <c r="I90" s="180" t="s">
        <v>846</v>
      </c>
      <c r="J90" s="259"/>
      <c r="K90" s="172"/>
      <c r="L90" s="172"/>
      <c r="M90" s="173"/>
    </row>
    <row r="91" spans="1:13" ht="12.75">
      <c r="A91" s="698"/>
      <c r="B91" s="701"/>
      <c r="C91" s="740"/>
      <c r="D91" s="729"/>
      <c r="E91" s="178" t="s">
        <v>869</v>
      </c>
      <c r="F91" s="178">
        <v>39892</v>
      </c>
      <c r="G91" s="181" t="s">
        <v>910</v>
      </c>
      <c r="H91" s="179">
        <v>10</v>
      </c>
      <c r="I91" s="180" t="s">
        <v>853</v>
      </c>
      <c r="J91" s="259"/>
      <c r="K91" s="172"/>
      <c r="L91" s="172"/>
      <c r="M91" s="173"/>
    </row>
    <row r="92" spans="1:13" ht="12.75">
      <c r="A92" s="698"/>
      <c r="B92" s="701"/>
      <c r="C92" s="740"/>
      <c r="D92" s="729"/>
      <c r="E92" s="788" t="s">
        <v>870</v>
      </c>
      <c r="F92" s="788">
        <v>39893</v>
      </c>
      <c r="G92" s="181" t="s">
        <v>1192</v>
      </c>
      <c r="H92" s="179">
        <v>3</v>
      </c>
      <c r="I92" s="37" t="s">
        <v>854</v>
      </c>
      <c r="J92" s="259"/>
      <c r="K92" s="172"/>
      <c r="L92" s="172"/>
      <c r="M92" s="173"/>
    </row>
    <row r="93" spans="1:13" ht="12.75">
      <c r="A93" s="698"/>
      <c r="B93" s="701"/>
      <c r="C93" s="741"/>
      <c r="D93" s="749"/>
      <c r="E93" s="789"/>
      <c r="F93" s="789"/>
      <c r="G93" s="198" t="s">
        <v>1078</v>
      </c>
      <c r="H93" s="199">
        <v>21</v>
      </c>
      <c r="I93" s="46" t="s">
        <v>855</v>
      </c>
      <c r="J93" s="259"/>
      <c r="K93" s="172"/>
      <c r="L93" s="172"/>
      <c r="M93" s="173"/>
    </row>
    <row r="94" spans="1:13" ht="13.5" thickBot="1">
      <c r="A94" s="698"/>
      <c r="B94" s="701"/>
      <c r="C94" s="750"/>
      <c r="D94" s="730"/>
      <c r="E94" s="183" t="s">
        <v>871</v>
      </c>
      <c r="F94" s="183">
        <v>39894</v>
      </c>
      <c r="G94" s="184" t="s">
        <v>521</v>
      </c>
      <c r="H94" s="185">
        <v>20</v>
      </c>
      <c r="I94" s="180" t="s">
        <v>862</v>
      </c>
      <c r="J94" s="259"/>
      <c r="K94" s="172"/>
      <c r="L94" s="172"/>
      <c r="M94" s="173"/>
    </row>
    <row r="95" spans="1:13" ht="12.75">
      <c r="A95" s="698"/>
      <c r="B95" s="701"/>
      <c r="C95" s="704" t="s">
        <v>908</v>
      </c>
      <c r="D95" s="718">
        <f>SUM(H95:H101)</f>
        <v>62</v>
      </c>
      <c r="E95" s="168" t="s">
        <v>866</v>
      </c>
      <c r="F95" s="168">
        <v>39895</v>
      </c>
      <c r="G95" s="187"/>
      <c r="H95" s="170"/>
      <c r="I95" s="171" t="s">
        <v>987</v>
      </c>
      <c r="J95" s="259"/>
      <c r="K95" s="172"/>
      <c r="L95" s="172"/>
      <c r="M95" s="173"/>
    </row>
    <row r="96" spans="1:13" ht="12.75">
      <c r="A96" s="698"/>
      <c r="B96" s="701"/>
      <c r="C96" s="740"/>
      <c r="D96" s="729"/>
      <c r="E96" s="178" t="s">
        <v>872</v>
      </c>
      <c r="F96" s="178">
        <v>39896</v>
      </c>
      <c r="G96" s="181" t="s">
        <v>924</v>
      </c>
      <c r="H96" s="179">
        <v>14</v>
      </c>
      <c r="I96" s="180" t="s">
        <v>861</v>
      </c>
      <c r="J96" s="259"/>
      <c r="K96" s="172"/>
      <c r="L96" s="172"/>
      <c r="M96" s="173"/>
    </row>
    <row r="97" spans="1:13" ht="12.75">
      <c r="A97" s="698"/>
      <c r="B97" s="701"/>
      <c r="C97" s="740"/>
      <c r="D97" s="729"/>
      <c r="E97" s="178" t="s">
        <v>867</v>
      </c>
      <c r="F97" s="178">
        <v>39897</v>
      </c>
      <c r="G97" s="181" t="s">
        <v>910</v>
      </c>
      <c r="H97" s="179">
        <v>3</v>
      </c>
      <c r="I97" s="180" t="s">
        <v>863</v>
      </c>
      <c r="J97" s="259"/>
      <c r="K97" s="172"/>
      <c r="L97" s="172"/>
      <c r="M97" s="173"/>
    </row>
    <row r="98" spans="1:13" ht="12.75">
      <c r="A98" s="698"/>
      <c r="B98" s="701"/>
      <c r="C98" s="740"/>
      <c r="D98" s="729"/>
      <c r="E98" s="178" t="s">
        <v>868</v>
      </c>
      <c r="F98" s="178">
        <v>39898</v>
      </c>
      <c r="G98" s="181"/>
      <c r="H98" s="179"/>
      <c r="I98" s="180" t="s">
        <v>864</v>
      </c>
      <c r="J98" s="259"/>
      <c r="K98" s="172"/>
      <c r="L98" s="172"/>
      <c r="M98" s="173"/>
    </row>
    <row r="99" spans="1:13" ht="12.75">
      <c r="A99" s="698"/>
      <c r="B99" s="701"/>
      <c r="C99" s="740"/>
      <c r="D99" s="729"/>
      <c r="E99" s="178" t="s">
        <v>869</v>
      </c>
      <c r="F99" s="178">
        <v>39899</v>
      </c>
      <c r="G99" s="181" t="s">
        <v>910</v>
      </c>
      <c r="H99" s="179">
        <v>11</v>
      </c>
      <c r="I99" s="180" t="s">
        <v>865</v>
      </c>
      <c r="J99" s="259"/>
      <c r="K99" s="172"/>
      <c r="L99" s="172"/>
      <c r="M99" s="173"/>
    </row>
    <row r="100" spans="1:13" ht="12.75">
      <c r="A100" s="698"/>
      <c r="B100" s="701"/>
      <c r="C100" s="740"/>
      <c r="D100" s="729"/>
      <c r="E100" s="178" t="s">
        <v>870</v>
      </c>
      <c r="F100" s="178">
        <v>39900</v>
      </c>
      <c r="G100" s="181" t="s">
        <v>1078</v>
      </c>
      <c r="H100" s="179">
        <v>19</v>
      </c>
      <c r="I100" s="46" t="s">
        <v>860</v>
      </c>
      <c r="J100" s="259"/>
      <c r="K100" s="172"/>
      <c r="L100" s="172"/>
      <c r="M100" s="173"/>
    </row>
    <row r="101" spans="1:13" ht="13.5" thickBot="1">
      <c r="A101" s="698"/>
      <c r="B101" s="701"/>
      <c r="C101" s="750"/>
      <c r="D101" s="730"/>
      <c r="E101" s="183" t="s">
        <v>871</v>
      </c>
      <c r="F101" s="183">
        <v>39901</v>
      </c>
      <c r="G101" s="184" t="s">
        <v>1078</v>
      </c>
      <c r="H101" s="185">
        <v>15</v>
      </c>
      <c r="I101" s="47" t="s">
        <v>859</v>
      </c>
      <c r="J101" s="259"/>
      <c r="K101" s="172"/>
      <c r="L101" s="172"/>
      <c r="M101" s="173"/>
    </row>
    <row r="102" spans="1:13" ht="12.75">
      <c r="A102" s="698"/>
      <c r="B102" s="701"/>
      <c r="C102" s="704" t="s">
        <v>909</v>
      </c>
      <c r="D102" s="736">
        <f>SUM(H102:H110)</f>
        <v>106</v>
      </c>
      <c r="E102" s="191" t="s">
        <v>866</v>
      </c>
      <c r="F102" s="191">
        <v>39902</v>
      </c>
      <c r="G102" s="192" t="s">
        <v>910</v>
      </c>
      <c r="H102" s="193">
        <v>19</v>
      </c>
      <c r="I102" s="204" t="s">
        <v>856</v>
      </c>
      <c r="J102" s="259"/>
      <c r="K102" s="172"/>
      <c r="L102" s="172"/>
      <c r="M102" s="173"/>
    </row>
    <row r="103" spans="1:13" ht="13.5" thickBot="1">
      <c r="A103" s="699"/>
      <c r="B103" s="782"/>
      <c r="C103" s="740"/>
      <c r="D103" s="729"/>
      <c r="E103" s="178" t="s">
        <v>872</v>
      </c>
      <c r="F103" s="178">
        <v>39903</v>
      </c>
      <c r="G103" s="181" t="s">
        <v>910</v>
      </c>
      <c r="H103" s="179">
        <v>15</v>
      </c>
      <c r="I103" s="180" t="s">
        <v>857</v>
      </c>
      <c r="J103" s="259"/>
      <c r="K103" s="172"/>
      <c r="L103" s="172"/>
      <c r="M103" s="173"/>
    </row>
    <row r="104" spans="1:13" ht="12.75" customHeight="1">
      <c r="A104" s="697">
        <v>39904</v>
      </c>
      <c r="B104" s="700">
        <f>SUM(H104:H136)</f>
        <v>268</v>
      </c>
      <c r="C104" s="740"/>
      <c r="D104" s="729"/>
      <c r="E104" s="178" t="s">
        <v>867</v>
      </c>
      <c r="F104" s="178">
        <v>39904</v>
      </c>
      <c r="G104" s="181" t="s">
        <v>985</v>
      </c>
      <c r="H104" s="179">
        <v>13</v>
      </c>
      <c r="I104" s="37" t="s">
        <v>858</v>
      </c>
      <c r="J104" s="259"/>
      <c r="K104" s="172"/>
      <c r="L104" s="172"/>
      <c r="M104" s="173"/>
    </row>
    <row r="105" spans="1:13" ht="12.75">
      <c r="A105" s="698"/>
      <c r="B105" s="701"/>
      <c r="C105" s="740"/>
      <c r="D105" s="729"/>
      <c r="E105" s="205" t="s">
        <v>868</v>
      </c>
      <c r="F105" s="206">
        <v>39905</v>
      </c>
      <c r="G105" s="181" t="s">
        <v>206</v>
      </c>
      <c r="H105" s="179">
        <v>8</v>
      </c>
      <c r="I105" s="180" t="s">
        <v>847</v>
      </c>
      <c r="J105" s="259"/>
      <c r="K105" s="172"/>
      <c r="L105" s="172"/>
      <c r="M105" s="173"/>
    </row>
    <row r="106" spans="1:13" ht="12.75">
      <c r="A106" s="698"/>
      <c r="B106" s="701"/>
      <c r="C106" s="740"/>
      <c r="D106" s="729"/>
      <c r="E106" s="693" t="s">
        <v>869</v>
      </c>
      <c r="F106" s="695">
        <v>39906</v>
      </c>
      <c r="G106" s="181" t="s">
        <v>206</v>
      </c>
      <c r="H106" s="179">
        <v>8</v>
      </c>
      <c r="I106" s="180" t="s">
        <v>848</v>
      </c>
      <c r="J106" s="259"/>
      <c r="K106" s="172"/>
      <c r="L106" s="172"/>
      <c r="M106" s="173"/>
    </row>
    <row r="107" spans="1:13" ht="12.75">
      <c r="A107" s="698"/>
      <c r="B107" s="701"/>
      <c r="C107" s="740"/>
      <c r="D107" s="729"/>
      <c r="E107" s="694"/>
      <c r="F107" s="696"/>
      <c r="G107" s="181" t="s">
        <v>910</v>
      </c>
      <c r="H107" s="179">
        <v>8</v>
      </c>
      <c r="I107" s="180" t="s">
        <v>849</v>
      </c>
      <c r="J107" s="259"/>
      <c r="K107" s="172"/>
      <c r="L107" s="172"/>
      <c r="M107" s="173"/>
    </row>
    <row r="108" spans="1:13" ht="12.75">
      <c r="A108" s="698"/>
      <c r="B108" s="701"/>
      <c r="C108" s="740"/>
      <c r="D108" s="729"/>
      <c r="E108" s="693" t="s">
        <v>870</v>
      </c>
      <c r="F108" s="695">
        <v>39907</v>
      </c>
      <c r="G108" s="181" t="s">
        <v>1192</v>
      </c>
      <c r="H108" s="179">
        <v>3</v>
      </c>
      <c r="I108" s="180" t="s">
        <v>850</v>
      </c>
      <c r="J108" s="259"/>
      <c r="K108" s="172"/>
      <c r="L108" s="172"/>
      <c r="M108" s="173"/>
    </row>
    <row r="109" spans="1:13" ht="12.75">
      <c r="A109" s="698"/>
      <c r="B109" s="701"/>
      <c r="C109" s="740"/>
      <c r="D109" s="729"/>
      <c r="E109" s="694"/>
      <c r="F109" s="696"/>
      <c r="G109" s="181" t="s">
        <v>1078</v>
      </c>
      <c r="H109" s="179">
        <v>16</v>
      </c>
      <c r="I109" s="46" t="s">
        <v>852</v>
      </c>
      <c r="J109" s="259"/>
      <c r="K109" s="172"/>
      <c r="L109" s="172"/>
      <c r="M109" s="173"/>
    </row>
    <row r="110" spans="1:13" ht="13.5" thickBot="1">
      <c r="A110" s="698"/>
      <c r="B110" s="701"/>
      <c r="C110" s="750"/>
      <c r="D110" s="749"/>
      <c r="E110" s="197" t="s">
        <v>871</v>
      </c>
      <c r="F110" s="244">
        <v>39908</v>
      </c>
      <c r="G110" s="198" t="s">
        <v>910</v>
      </c>
      <c r="H110" s="199">
        <v>16</v>
      </c>
      <c r="I110" s="180" t="s">
        <v>834</v>
      </c>
      <c r="J110" s="259"/>
      <c r="K110" s="172"/>
      <c r="L110" s="172"/>
      <c r="M110" s="173"/>
    </row>
    <row r="111" spans="1:13" ht="12.75">
      <c r="A111" s="698"/>
      <c r="B111" s="701"/>
      <c r="C111" s="704" t="s">
        <v>1162</v>
      </c>
      <c r="D111" s="718">
        <f>SUM(H111:H118)</f>
        <v>63</v>
      </c>
      <c r="E111" s="168" t="s">
        <v>866</v>
      </c>
      <c r="F111" s="168">
        <v>39909</v>
      </c>
      <c r="G111" s="187"/>
      <c r="H111" s="170"/>
      <c r="I111" s="171" t="s">
        <v>987</v>
      </c>
      <c r="J111" s="259"/>
      <c r="K111" s="172"/>
      <c r="L111" s="172"/>
      <c r="M111" s="173"/>
    </row>
    <row r="112" spans="1:13" ht="12.75">
      <c r="A112" s="698"/>
      <c r="B112" s="701"/>
      <c r="C112" s="740"/>
      <c r="D112" s="729"/>
      <c r="E112" s="178" t="s">
        <v>872</v>
      </c>
      <c r="F112" s="178">
        <v>39910</v>
      </c>
      <c r="G112" s="181" t="s">
        <v>910</v>
      </c>
      <c r="H112" s="179">
        <v>18</v>
      </c>
      <c r="I112" s="180" t="s">
        <v>779</v>
      </c>
      <c r="J112" s="259"/>
      <c r="K112" s="172"/>
      <c r="L112" s="172"/>
      <c r="M112" s="173"/>
    </row>
    <row r="113" spans="1:13" ht="12.75">
      <c r="A113" s="698"/>
      <c r="B113" s="701"/>
      <c r="C113" s="740"/>
      <c r="D113" s="729"/>
      <c r="E113" s="178" t="s">
        <v>867</v>
      </c>
      <c r="F113" s="178">
        <v>39911</v>
      </c>
      <c r="G113" s="181" t="s">
        <v>910</v>
      </c>
      <c r="H113" s="179">
        <v>12</v>
      </c>
      <c r="I113" s="180" t="s">
        <v>781</v>
      </c>
      <c r="J113" s="259"/>
      <c r="K113" s="172"/>
      <c r="L113" s="172"/>
      <c r="M113" s="173"/>
    </row>
    <row r="114" spans="1:13" ht="12.75">
      <c r="A114" s="698"/>
      <c r="B114" s="701"/>
      <c r="C114" s="740"/>
      <c r="D114" s="729"/>
      <c r="E114" s="693" t="s">
        <v>868</v>
      </c>
      <c r="F114" s="695">
        <v>39912</v>
      </c>
      <c r="G114" s="181" t="s">
        <v>1192</v>
      </c>
      <c r="H114" s="179">
        <v>3</v>
      </c>
      <c r="I114" s="180" t="s">
        <v>725</v>
      </c>
      <c r="J114" s="259"/>
      <c r="K114" s="172"/>
      <c r="L114" s="172"/>
      <c r="M114" s="173"/>
    </row>
    <row r="115" spans="1:13" ht="12.75">
      <c r="A115" s="698"/>
      <c r="B115" s="701"/>
      <c r="C115" s="740"/>
      <c r="D115" s="729"/>
      <c r="E115" s="694"/>
      <c r="F115" s="696"/>
      <c r="G115" s="181" t="s">
        <v>1078</v>
      </c>
      <c r="H115" s="179">
        <v>11</v>
      </c>
      <c r="I115" s="46" t="s">
        <v>723</v>
      </c>
      <c r="J115" s="259"/>
      <c r="K115" s="172"/>
      <c r="L115" s="172"/>
      <c r="M115" s="173"/>
    </row>
    <row r="116" spans="1:13" ht="12.75">
      <c r="A116" s="698"/>
      <c r="B116" s="701"/>
      <c r="C116" s="740"/>
      <c r="D116" s="729"/>
      <c r="E116" s="178" t="s">
        <v>869</v>
      </c>
      <c r="F116" s="178">
        <v>39913</v>
      </c>
      <c r="G116" s="181"/>
      <c r="H116" s="179"/>
      <c r="I116" s="180" t="s">
        <v>737</v>
      </c>
      <c r="J116" s="259"/>
      <c r="K116" s="172"/>
      <c r="L116" s="172"/>
      <c r="M116" s="173"/>
    </row>
    <row r="117" spans="1:13" ht="12.75">
      <c r="A117" s="698"/>
      <c r="B117" s="701"/>
      <c r="C117" s="740"/>
      <c r="D117" s="729"/>
      <c r="E117" s="178" t="s">
        <v>870</v>
      </c>
      <c r="F117" s="178">
        <v>39914</v>
      </c>
      <c r="G117" s="181" t="s">
        <v>910</v>
      </c>
      <c r="H117" s="179">
        <v>19</v>
      </c>
      <c r="I117" s="180" t="s">
        <v>721</v>
      </c>
      <c r="J117" s="259"/>
      <c r="K117" s="172"/>
      <c r="L117" s="172"/>
      <c r="M117" s="173"/>
    </row>
    <row r="118" spans="1:13" ht="13.5" thickBot="1">
      <c r="A118" s="698"/>
      <c r="B118" s="701"/>
      <c r="C118" s="750"/>
      <c r="D118" s="730"/>
      <c r="E118" s="183" t="s">
        <v>871</v>
      </c>
      <c r="F118" s="183">
        <v>39915</v>
      </c>
      <c r="G118" s="184"/>
      <c r="H118" s="185"/>
      <c r="I118" s="186" t="s">
        <v>722</v>
      </c>
      <c r="J118" s="259"/>
      <c r="K118" s="172"/>
      <c r="L118" s="172"/>
      <c r="M118" s="173"/>
    </row>
    <row r="119" spans="1:13" ht="12.75">
      <c r="A119" s="698"/>
      <c r="B119" s="701"/>
      <c r="C119" s="704" t="s">
        <v>1163</v>
      </c>
      <c r="D119" s="718">
        <f>SUM(H119:H125)</f>
        <v>45</v>
      </c>
      <c r="E119" s="168" t="s">
        <v>866</v>
      </c>
      <c r="F119" s="168">
        <v>39916</v>
      </c>
      <c r="G119" s="187"/>
      <c r="H119" s="170"/>
      <c r="I119" s="171"/>
      <c r="J119" s="259"/>
      <c r="K119" s="172"/>
      <c r="L119" s="172"/>
      <c r="M119" s="173"/>
    </row>
    <row r="120" spans="1:13" ht="12.75">
      <c r="A120" s="698"/>
      <c r="B120" s="701"/>
      <c r="C120" s="740"/>
      <c r="D120" s="729"/>
      <c r="E120" s="178" t="s">
        <v>872</v>
      </c>
      <c r="F120" s="178">
        <v>39917</v>
      </c>
      <c r="G120" s="181"/>
      <c r="H120" s="179"/>
      <c r="I120" s="180"/>
      <c r="J120" s="259"/>
      <c r="K120" s="172"/>
      <c r="L120" s="172"/>
      <c r="M120" s="173"/>
    </row>
    <row r="121" spans="1:13" ht="12.75">
      <c r="A121" s="698"/>
      <c r="B121" s="701"/>
      <c r="C121" s="740"/>
      <c r="D121" s="729"/>
      <c r="E121" s="178" t="s">
        <v>867</v>
      </c>
      <c r="F121" s="178">
        <v>39918</v>
      </c>
      <c r="G121" s="181" t="s">
        <v>910</v>
      </c>
      <c r="H121" s="179">
        <v>16</v>
      </c>
      <c r="I121" s="180"/>
      <c r="J121" s="259"/>
      <c r="K121" s="172"/>
      <c r="L121" s="172"/>
      <c r="M121" s="173"/>
    </row>
    <row r="122" spans="1:13" ht="12.75">
      <c r="A122" s="698"/>
      <c r="B122" s="701"/>
      <c r="C122" s="740"/>
      <c r="D122" s="729"/>
      <c r="E122" s="178" t="s">
        <v>868</v>
      </c>
      <c r="F122" s="178">
        <v>39919</v>
      </c>
      <c r="G122" s="181"/>
      <c r="H122" s="179"/>
      <c r="I122" s="180"/>
      <c r="J122" s="259"/>
      <c r="K122" s="172"/>
      <c r="L122" s="172"/>
      <c r="M122" s="173"/>
    </row>
    <row r="123" spans="1:13" ht="12.75">
      <c r="A123" s="698"/>
      <c r="B123" s="701"/>
      <c r="C123" s="740"/>
      <c r="D123" s="729"/>
      <c r="E123" s="178" t="s">
        <v>869</v>
      </c>
      <c r="F123" s="178">
        <v>39920</v>
      </c>
      <c r="G123" s="181"/>
      <c r="H123" s="179"/>
      <c r="I123" s="180"/>
      <c r="J123" s="259"/>
      <c r="K123" s="172"/>
      <c r="L123" s="172"/>
      <c r="M123" s="173"/>
    </row>
    <row r="124" spans="1:13" ht="12.75">
      <c r="A124" s="698"/>
      <c r="B124" s="701"/>
      <c r="C124" s="740"/>
      <c r="D124" s="729"/>
      <c r="E124" s="178" t="s">
        <v>870</v>
      </c>
      <c r="F124" s="178">
        <v>39921</v>
      </c>
      <c r="G124" s="181" t="s">
        <v>1078</v>
      </c>
      <c r="H124" s="179">
        <v>16</v>
      </c>
      <c r="I124" s="180"/>
      <c r="J124" s="259"/>
      <c r="K124" s="172"/>
      <c r="L124" s="172"/>
      <c r="M124" s="173"/>
    </row>
    <row r="125" spans="1:13" ht="13.5" thickBot="1">
      <c r="A125" s="698"/>
      <c r="B125" s="701"/>
      <c r="C125" s="750"/>
      <c r="D125" s="730"/>
      <c r="E125" s="183" t="s">
        <v>871</v>
      </c>
      <c r="F125" s="183">
        <v>39922</v>
      </c>
      <c r="G125" s="184" t="s">
        <v>1078</v>
      </c>
      <c r="H125" s="185">
        <v>13</v>
      </c>
      <c r="I125" s="186"/>
      <c r="J125" s="259"/>
      <c r="K125" s="172"/>
      <c r="L125" s="172"/>
      <c r="M125" s="173"/>
    </row>
    <row r="126" spans="1:13" ht="12.75">
      <c r="A126" s="698"/>
      <c r="B126" s="701"/>
      <c r="C126" s="704" t="s">
        <v>1164</v>
      </c>
      <c r="D126" s="718">
        <f>SUM(H126:H132)</f>
        <v>35</v>
      </c>
      <c r="E126" s="168" t="s">
        <v>866</v>
      </c>
      <c r="F126" s="168">
        <v>39923</v>
      </c>
      <c r="G126" s="187" t="s">
        <v>910</v>
      </c>
      <c r="H126" s="170">
        <v>14</v>
      </c>
      <c r="I126" s="171"/>
      <c r="J126" s="259"/>
      <c r="K126" s="172"/>
      <c r="L126" s="172"/>
      <c r="M126" s="173"/>
    </row>
    <row r="127" spans="1:13" ht="12.75">
      <c r="A127" s="698"/>
      <c r="B127" s="701"/>
      <c r="C127" s="740"/>
      <c r="D127" s="729"/>
      <c r="E127" s="178" t="s">
        <v>872</v>
      </c>
      <c r="F127" s="178">
        <v>39924</v>
      </c>
      <c r="G127" s="181"/>
      <c r="H127" s="179"/>
      <c r="I127" s="180"/>
      <c r="J127" s="259"/>
      <c r="K127" s="172"/>
      <c r="L127" s="172"/>
      <c r="M127" s="173"/>
    </row>
    <row r="128" spans="1:13" ht="12.75">
      <c r="A128" s="698"/>
      <c r="B128" s="701"/>
      <c r="C128" s="740"/>
      <c r="D128" s="729"/>
      <c r="E128" s="178" t="s">
        <v>867</v>
      </c>
      <c r="F128" s="178">
        <v>39925</v>
      </c>
      <c r="G128" s="181"/>
      <c r="H128" s="179"/>
      <c r="I128" s="180"/>
      <c r="J128" s="259"/>
      <c r="K128" s="172"/>
      <c r="L128" s="172"/>
      <c r="M128" s="173"/>
    </row>
    <row r="129" spans="1:13" ht="12.75">
      <c r="A129" s="698"/>
      <c r="B129" s="701"/>
      <c r="C129" s="740"/>
      <c r="D129" s="729"/>
      <c r="E129" s="178" t="s">
        <v>868</v>
      </c>
      <c r="F129" s="178">
        <v>39926</v>
      </c>
      <c r="G129" s="181" t="s">
        <v>910</v>
      </c>
      <c r="H129" s="179">
        <v>11</v>
      </c>
      <c r="I129" s="180"/>
      <c r="J129" s="259"/>
      <c r="K129" s="172"/>
      <c r="L129" s="172"/>
      <c r="M129" s="173"/>
    </row>
    <row r="130" spans="1:13" ht="12.75">
      <c r="A130" s="698"/>
      <c r="B130" s="701"/>
      <c r="C130" s="740"/>
      <c r="D130" s="729"/>
      <c r="E130" s="178" t="s">
        <v>869</v>
      </c>
      <c r="F130" s="178">
        <v>39927</v>
      </c>
      <c r="G130" s="181"/>
      <c r="H130" s="179"/>
      <c r="I130" s="180"/>
      <c r="J130" s="259"/>
      <c r="K130" s="172"/>
      <c r="L130" s="172"/>
      <c r="M130" s="173"/>
    </row>
    <row r="131" spans="1:13" ht="12.75">
      <c r="A131" s="698"/>
      <c r="B131" s="701"/>
      <c r="C131" s="740"/>
      <c r="D131" s="729"/>
      <c r="E131" s="178" t="s">
        <v>870</v>
      </c>
      <c r="F131" s="178">
        <v>39928</v>
      </c>
      <c r="G131" s="181" t="s">
        <v>910</v>
      </c>
      <c r="H131" s="179">
        <v>10</v>
      </c>
      <c r="I131" s="180"/>
      <c r="J131" s="259"/>
      <c r="K131" s="172"/>
      <c r="L131" s="172"/>
      <c r="M131" s="173"/>
    </row>
    <row r="132" spans="1:13" ht="13.5" thickBot="1">
      <c r="A132" s="698"/>
      <c r="B132" s="701"/>
      <c r="C132" s="750"/>
      <c r="D132" s="730"/>
      <c r="E132" s="183" t="s">
        <v>871</v>
      </c>
      <c r="F132" s="183">
        <v>39929</v>
      </c>
      <c r="G132" s="184"/>
      <c r="H132" s="185"/>
      <c r="I132" s="186"/>
      <c r="J132" s="259"/>
      <c r="K132" s="172"/>
      <c r="L132" s="172"/>
      <c r="M132" s="173"/>
    </row>
    <row r="133" spans="1:13" ht="12.75">
      <c r="A133" s="698"/>
      <c r="B133" s="701"/>
      <c r="C133" s="704" t="s">
        <v>1165</v>
      </c>
      <c r="D133" s="718">
        <f>SUM(H133:H140)</f>
        <v>84</v>
      </c>
      <c r="E133" s="168" t="s">
        <v>866</v>
      </c>
      <c r="F133" s="168">
        <v>39930</v>
      </c>
      <c r="G133" s="187" t="s">
        <v>985</v>
      </c>
      <c r="H133" s="170">
        <v>13</v>
      </c>
      <c r="I133" s="37" t="s">
        <v>470</v>
      </c>
      <c r="J133" s="259"/>
      <c r="K133" s="172"/>
      <c r="L133" s="172"/>
      <c r="M133" s="173"/>
    </row>
    <row r="134" spans="1:13" ht="12.75">
      <c r="A134" s="698"/>
      <c r="B134" s="701"/>
      <c r="C134" s="740"/>
      <c r="D134" s="729"/>
      <c r="E134" s="178" t="s">
        <v>872</v>
      </c>
      <c r="F134" s="178">
        <v>39931</v>
      </c>
      <c r="G134" s="181" t="s">
        <v>67</v>
      </c>
      <c r="H134" s="179">
        <v>13</v>
      </c>
      <c r="I134" s="180"/>
      <c r="J134" s="259"/>
      <c r="K134" s="172"/>
      <c r="L134" s="172"/>
      <c r="M134" s="173"/>
    </row>
    <row r="135" spans="1:13" ht="12.75">
      <c r="A135" s="698"/>
      <c r="B135" s="701"/>
      <c r="C135" s="740"/>
      <c r="D135" s="729"/>
      <c r="E135" s="178" t="s">
        <v>867</v>
      </c>
      <c r="F135" s="178">
        <v>39932</v>
      </c>
      <c r="G135" s="181" t="s">
        <v>910</v>
      </c>
      <c r="H135" s="179">
        <v>13</v>
      </c>
      <c r="I135" s="180"/>
      <c r="J135" s="259"/>
      <c r="K135" s="172"/>
      <c r="L135" s="172"/>
      <c r="M135" s="173"/>
    </row>
    <row r="136" spans="1:13" ht="13.5" thickBot="1">
      <c r="A136" s="699"/>
      <c r="B136" s="782"/>
      <c r="C136" s="740"/>
      <c r="D136" s="729"/>
      <c r="E136" s="178" t="s">
        <v>868</v>
      </c>
      <c r="F136" s="178">
        <v>39933</v>
      </c>
      <c r="G136" s="181" t="s">
        <v>1078</v>
      </c>
      <c r="H136" s="179">
        <v>14</v>
      </c>
      <c r="I136" s="180"/>
      <c r="J136" s="259"/>
      <c r="K136" s="172"/>
      <c r="L136" s="172"/>
      <c r="M136" s="173"/>
    </row>
    <row r="137" spans="1:13" ht="12.75" customHeight="1">
      <c r="A137" s="697">
        <v>39934</v>
      </c>
      <c r="B137" s="708">
        <f>SUM(H137:H171)</f>
        <v>322</v>
      </c>
      <c r="C137" s="740"/>
      <c r="D137" s="729"/>
      <c r="E137" s="178" t="s">
        <v>869</v>
      </c>
      <c r="F137" s="178">
        <v>39934</v>
      </c>
      <c r="G137" s="181" t="s">
        <v>910</v>
      </c>
      <c r="H137" s="179">
        <v>11</v>
      </c>
      <c r="I137" s="180"/>
      <c r="J137" s="259"/>
      <c r="K137" s="172"/>
      <c r="L137" s="172"/>
      <c r="M137" s="173"/>
    </row>
    <row r="138" spans="1:13" ht="12.75">
      <c r="A138" s="698"/>
      <c r="B138" s="709"/>
      <c r="C138" s="740"/>
      <c r="D138" s="729"/>
      <c r="E138" s="178" t="s">
        <v>870</v>
      </c>
      <c r="F138" s="178">
        <v>39935</v>
      </c>
      <c r="G138" s="181"/>
      <c r="H138" s="179"/>
      <c r="I138" s="180"/>
      <c r="J138" s="259"/>
      <c r="K138" s="172"/>
      <c r="L138" s="172"/>
      <c r="M138" s="173"/>
    </row>
    <row r="139" spans="1:13" ht="12.75">
      <c r="A139" s="698"/>
      <c r="B139" s="709"/>
      <c r="C139" s="741"/>
      <c r="D139" s="749"/>
      <c r="E139" s="693" t="s">
        <v>871</v>
      </c>
      <c r="F139" s="695">
        <v>39936</v>
      </c>
      <c r="G139" s="198" t="s">
        <v>985</v>
      </c>
      <c r="H139" s="199">
        <v>14</v>
      </c>
      <c r="I139" s="37" t="s">
        <v>153</v>
      </c>
      <c r="J139" s="259"/>
      <c r="K139" s="172"/>
      <c r="L139" s="172"/>
      <c r="M139" s="173"/>
    </row>
    <row r="140" spans="1:13" ht="13.5" thickBot="1">
      <c r="A140" s="698"/>
      <c r="B140" s="709"/>
      <c r="C140" s="750"/>
      <c r="D140" s="730"/>
      <c r="E140" s="727"/>
      <c r="F140" s="726"/>
      <c r="G140" s="184" t="s">
        <v>910</v>
      </c>
      <c r="H140" s="185">
        <v>6</v>
      </c>
      <c r="I140" s="186"/>
      <c r="J140" s="259"/>
      <c r="K140" s="172"/>
      <c r="L140" s="172"/>
      <c r="M140" s="173"/>
    </row>
    <row r="141" spans="1:13" ht="12.75">
      <c r="A141" s="698"/>
      <c r="B141" s="709"/>
      <c r="C141" s="704" t="s">
        <v>1182</v>
      </c>
      <c r="D141" s="718">
        <f>SUM(H141:H148)</f>
        <v>89</v>
      </c>
      <c r="E141" s="168" t="s">
        <v>866</v>
      </c>
      <c r="F141" s="168">
        <v>39937</v>
      </c>
      <c r="G141" s="187" t="s">
        <v>911</v>
      </c>
      <c r="H141" s="170">
        <v>9</v>
      </c>
      <c r="I141" s="171"/>
      <c r="J141" s="259"/>
      <c r="K141" s="172"/>
      <c r="L141" s="172"/>
      <c r="M141" s="173"/>
    </row>
    <row r="142" spans="1:13" ht="12.75">
      <c r="A142" s="698"/>
      <c r="B142" s="709"/>
      <c r="C142" s="740"/>
      <c r="D142" s="729"/>
      <c r="E142" s="178" t="s">
        <v>872</v>
      </c>
      <c r="F142" s="178">
        <v>39938</v>
      </c>
      <c r="G142" s="181"/>
      <c r="H142" s="179"/>
      <c r="I142" s="180"/>
      <c r="J142" s="259"/>
      <c r="K142" s="172"/>
      <c r="L142" s="172"/>
      <c r="M142" s="173"/>
    </row>
    <row r="143" spans="1:13" ht="12.75">
      <c r="A143" s="698"/>
      <c r="B143" s="709"/>
      <c r="C143" s="740"/>
      <c r="D143" s="729"/>
      <c r="E143" s="178" t="s">
        <v>867</v>
      </c>
      <c r="F143" s="178">
        <v>39939</v>
      </c>
      <c r="G143" s="181" t="s">
        <v>910</v>
      </c>
      <c r="H143" s="179">
        <v>16</v>
      </c>
      <c r="I143" s="180"/>
      <c r="J143" s="259"/>
      <c r="K143" s="172"/>
      <c r="L143" s="172"/>
      <c r="M143" s="173"/>
    </row>
    <row r="144" spans="1:13" ht="12.75">
      <c r="A144" s="698"/>
      <c r="B144" s="709"/>
      <c r="C144" s="740"/>
      <c r="D144" s="729"/>
      <c r="E144" s="178" t="s">
        <v>868</v>
      </c>
      <c r="F144" s="178">
        <v>39940</v>
      </c>
      <c r="G144" s="181" t="s">
        <v>910</v>
      </c>
      <c r="H144" s="179">
        <v>12</v>
      </c>
      <c r="I144" s="180"/>
      <c r="J144" s="259"/>
      <c r="K144" s="172"/>
      <c r="L144" s="172"/>
      <c r="M144" s="173"/>
    </row>
    <row r="145" spans="1:13" ht="12.75">
      <c r="A145" s="698"/>
      <c r="B145" s="709"/>
      <c r="C145" s="740"/>
      <c r="D145" s="729"/>
      <c r="E145" s="693" t="s">
        <v>869</v>
      </c>
      <c r="F145" s="695">
        <v>39941</v>
      </c>
      <c r="G145" s="181" t="s">
        <v>1078</v>
      </c>
      <c r="H145" s="179">
        <v>15</v>
      </c>
      <c r="I145" s="180"/>
      <c r="J145" s="259"/>
      <c r="K145" s="172"/>
      <c r="L145" s="172"/>
      <c r="M145" s="173"/>
    </row>
    <row r="146" spans="1:13" ht="12.75">
      <c r="A146" s="698"/>
      <c r="B146" s="709"/>
      <c r="C146" s="740"/>
      <c r="D146" s="729"/>
      <c r="E146" s="694"/>
      <c r="F146" s="696"/>
      <c r="G146" s="181" t="s">
        <v>910</v>
      </c>
      <c r="H146" s="179">
        <v>6</v>
      </c>
      <c r="I146" s="180"/>
      <c r="J146" s="259"/>
      <c r="K146" s="172"/>
      <c r="L146" s="172"/>
      <c r="M146" s="173"/>
    </row>
    <row r="147" spans="1:13" ht="12.75">
      <c r="A147" s="698"/>
      <c r="B147" s="709"/>
      <c r="C147" s="740"/>
      <c r="D147" s="729"/>
      <c r="E147" s="178" t="s">
        <v>870</v>
      </c>
      <c r="F147" s="178">
        <v>39942</v>
      </c>
      <c r="G147" s="181" t="s">
        <v>910</v>
      </c>
      <c r="H147" s="179">
        <v>16</v>
      </c>
      <c r="I147" s="180"/>
      <c r="J147" s="259"/>
      <c r="K147" s="172"/>
      <c r="L147" s="172"/>
      <c r="M147" s="173"/>
    </row>
    <row r="148" spans="1:13" ht="13.5" thickBot="1">
      <c r="A148" s="698"/>
      <c r="B148" s="709"/>
      <c r="C148" s="750"/>
      <c r="D148" s="730"/>
      <c r="E148" s="183" t="s">
        <v>871</v>
      </c>
      <c r="F148" s="183">
        <v>39943</v>
      </c>
      <c r="G148" s="184" t="s">
        <v>985</v>
      </c>
      <c r="H148" s="185">
        <v>15</v>
      </c>
      <c r="I148" s="186"/>
      <c r="J148" s="259"/>
      <c r="K148" s="172"/>
      <c r="L148" s="172"/>
      <c r="M148" s="173"/>
    </row>
    <row r="149" spans="1:13" ht="12.75">
      <c r="A149" s="698"/>
      <c r="B149" s="709"/>
      <c r="C149" s="704" t="s">
        <v>1183</v>
      </c>
      <c r="D149" s="718">
        <f>SUM(H149:H156)</f>
        <v>65</v>
      </c>
      <c r="E149" s="168" t="s">
        <v>866</v>
      </c>
      <c r="F149" s="168">
        <v>39944</v>
      </c>
      <c r="G149" s="187" t="s">
        <v>910</v>
      </c>
      <c r="H149" s="170">
        <v>16</v>
      </c>
      <c r="I149" s="180" t="s">
        <v>536</v>
      </c>
      <c r="J149" s="259"/>
      <c r="K149" s="172"/>
      <c r="L149" s="172"/>
      <c r="M149" s="173"/>
    </row>
    <row r="150" spans="1:13" ht="12.75">
      <c r="A150" s="698"/>
      <c r="B150" s="709"/>
      <c r="C150" s="740"/>
      <c r="D150" s="729"/>
      <c r="E150" s="178" t="s">
        <v>872</v>
      </c>
      <c r="F150" s="178">
        <v>39945</v>
      </c>
      <c r="G150" s="181"/>
      <c r="H150" s="179"/>
      <c r="I150" s="180" t="s">
        <v>643</v>
      </c>
      <c r="J150" s="259"/>
      <c r="K150" s="172"/>
      <c r="L150" s="172"/>
      <c r="M150" s="173"/>
    </row>
    <row r="151" spans="1:13" ht="12.75">
      <c r="A151" s="698"/>
      <c r="B151" s="709"/>
      <c r="C151" s="740"/>
      <c r="D151" s="729"/>
      <c r="E151" s="178" t="s">
        <v>867</v>
      </c>
      <c r="F151" s="178">
        <v>39946</v>
      </c>
      <c r="G151" s="181" t="s">
        <v>910</v>
      </c>
      <c r="H151" s="179">
        <v>16</v>
      </c>
      <c r="I151" s="180" t="s">
        <v>537</v>
      </c>
      <c r="J151" s="259"/>
      <c r="K151" s="172"/>
      <c r="L151" s="172"/>
      <c r="M151" s="173"/>
    </row>
    <row r="152" spans="1:13" ht="12.75">
      <c r="A152" s="698"/>
      <c r="B152" s="709"/>
      <c r="C152" s="740"/>
      <c r="D152" s="729"/>
      <c r="E152" s="178" t="s">
        <v>868</v>
      </c>
      <c r="F152" s="178">
        <v>39947</v>
      </c>
      <c r="G152" s="181"/>
      <c r="H152" s="179"/>
      <c r="I152" s="180" t="s">
        <v>508</v>
      </c>
      <c r="J152" s="259"/>
      <c r="K152" s="172"/>
      <c r="L152" s="172"/>
      <c r="M152" s="173"/>
    </row>
    <row r="153" spans="1:13" ht="12.75">
      <c r="A153" s="698"/>
      <c r="B153" s="709"/>
      <c r="C153" s="740"/>
      <c r="D153" s="729"/>
      <c r="E153" s="178" t="s">
        <v>869</v>
      </c>
      <c r="F153" s="178">
        <v>39948</v>
      </c>
      <c r="G153" s="181" t="s">
        <v>67</v>
      </c>
      <c r="H153" s="179">
        <v>13</v>
      </c>
      <c r="I153" s="180" t="s">
        <v>474</v>
      </c>
      <c r="J153" s="259"/>
      <c r="K153" s="172"/>
      <c r="L153" s="172"/>
      <c r="M153" s="173"/>
    </row>
    <row r="154" spans="1:13" ht="12.75">
      <c r="A154" s="698"/>
      <c r="B154" s="709"/>
      <c r="C154" s="740"/>
      <c r="D154" s="729"/>
      <c r="E154" s="178" t="s">
        <v>870</v>
      </c>
      <c r="F154" s="178">
        <v>39949</v>
      </c>
      <c r="G154" s="181"/>
      <c r="H154" s="179"/>
      <c r="I154" s="180" t="s">
        <v>509</v>
      </c>
      <c r="J154" s="259"/>
      <c r="K154" s="172"/>
      <c r="L154" s="172"/>
      <c r="M154" s="173"/>
    </row>
    <row r="155" spans="1:13" ht="12.75">
      <c r="A155" s="698"/>
      <c r="B155" s="709"/>
      <c r="C155" s="741"/>
      <c r="D155" s="749"/>
      <c r="E155" s="693" t="s">
        <v>871</v>
      </c>
      <c r="F155" s="695">
        <v>39950</v>
      </c>
      <c r="G155" s="198" t="s">
        <v>782</v>
      </c>
      <c r="H155" s="199">
        <v>8</v>
      </c>
      <c r="I155" s="200" t="s">
        <v>472</v>
      </c>
      <c r="J155" s="259"/>
      <c r="K155" s="172"/>
      <c r="L155" s="172"/>
      <c r="M155" s="173"/>
    </row>
    <row r="156" spans="1:13" ht="13.5" thickBot="1">
      <c r="A156" s="698"/>
      <c r="B156" s="709"/>
      <c r="C156" s="750"/>
      <c r="D156" s="749"/>
      <c r="E156" s="751"/>
      <c r="F156" s="752"/>
      <c r="G156" s="198" t="s">
        <v>910</v>
      </c>
      <c r="H156" s="199">
        <v>12</v>
      </c>
      <c r="I156" s="200" t="s">
        <v>473</v>
      </c>
      <c r="J156" s="259"/>
      <c r="K156" s="172"/>
      <c r="L156" s="172"/>
      <c r="M156" s="173"/>
    </row>
    <row r="157" spans="1:13" ht="12.75">
      <c r="A157" s="698"/>
      <c r="B157" s="709"/>
      <c r="C157" s="704" t="s">
        <v>1184</v>
      </c>
      <c r="D157" s="718">
        <f>SUM(H157:H164)</f>
        <v>73</v>
      </c>
      <c r="E157" s="168" t="s">
        <v>866</v>
      </c>
      <c r="F157" s="168">
        <v>39951</v>
      </c>
      <c r="G157" s="187" t="s">
        <v>809</v>
      </c>
      <c r="H157" s="170">
        <v>12</v>
      </c>
      <c r="I157" s="171" t="s">
        <v>478</v>
      </c>
      <c r="J157" s="259"/>
      <c r="K157" s="172"/>
      <c r="L157" s="172"/>
      <c r="M157" s="173"/>
    </row>
    <row r="158" spans="1:13" ht="12.75">
      <c r="A158" s="698"/>
      <c r="B158" s="709"/>
      <c r="C158" s="740"/>
      <c r="D158" s="729"/>
      <c r="E158" s="178" t="s">
        <v>872</v>
      </c>
      <c r="F158" s="178">
        <v>39952</v>
      </c>
      <c r="G158" s="181" t="s">
        <v>910</v>
      </c>
      <c r="H158" s="179">
        <v>15</v>
      </c>
      <c r="I158" s="180" t="s">
        <v>477</v>
      </c>
      <c r="J158" s="259"/>
      <c r="K158" s="172"/>
      <c r="L158" s="172"/>
      <c r="M158" s="173"/>
    </row>
    <row r="159" spans="1:13" ht="12.75">
      <c r="A159" s="698"/>
      <c r="B159" s="709"/>
      <c r="C159" s="740"/>
      <c r="D159" s="729"/>
      <c r="E159" s="178" t="s">
        <v>867</v>
      </c>
      <c r="F159" s="178">
        <v>39953</v>
      </c>
      <c r="G159" s="181"/>
      <c r="H159" s="179"/>
      <c r="I159" s="180" t="s">
        <v>508</v>
      </c>
      <c r="J159" s="259"/>
      <c r="K159" s="172"/>
      <c r="L159" s="172"/>
      <c r="M159" s="173"/>
    </row>
    <row r="160" spans="1:13" ht="12.75">
      <c r="A160" s="698"/>
      <c r="B160" s="709"/>
      <c r="C160" s="740"/>
      <c r="D160" s="729"/>
      <c r="E160" s="178" t="s">
        <v>868</v>
      </c>
      <c r="F160" s="178">
        <v>39954</v>
      </c>
      <c r="G160" s="181" t="s">
        <v>985</v>
      </c>
      <c r="H160" s="179">
        <v>12</v>
      </c>
      <c r="I160" s="37" t="s">
        <v>471</v>
      </c>
      <c r="J160" s="259"/>
      <c r="K160" s="172"/>
      <c r="L160" s="172"/>
      <c r="M160" s="173"/>
    </row>
    <row r="161" spans="1:13" ht="12.75">
      <c r="A161" s="698"/>
      <c r="B161" s="709"/>
      <c r="C161" s="740"/>
      <c r="D161" s="729"/>
      <c r="E161" s="178" t="s">
        <v>869</v>
      </c>
      <c r="F161" s="178">
        <v>39955</v>
      </c>
      <c r="G161" s="181" t="s">
        <v>910</v>
      </c>
      <c r="H161" s="179">
        <v>13</v>
      </c>
      <c r="I161" s="180"/>
      <c r="J161" s="259"/>
      <c r="K161" s="172"/>
      <c r="L161" s="172"/>
      <c r="M161" s="173"/>
    </row>
    <row r="162" spans="1:13" ht="12.75">
      <c r="A162" s="698"/>
      <c r="B162" s="709"/>
      <c r="C162" s="740"/>
      <c r="D162" s="729"/>
      <c r="E162" s="178" t="s">
        <v>870</v>
      </c>
      <c r="F162" s="178">
        <v>39956</v>
      </c>
      <c r="G162" s="181"/>
      <c r="H162" s="179"/>
      <c r="I162" s="180"/>
      <c r="J162" s="259"/>
      <c r="K162" s="172"/>
      <c r="L162" s="172"/>
      <c r="M162" s="173"/>
    </row>
    <row r="163" spans="1:13" ht="12.75">
      <c r="A163" s="698"/>
      <c r="B163" s="709"/>
      <c r="C163" s="741"/>
      <c r="D163" s="749"/>
      <c r="E163" s="693" t="s">
        <v>871</v>
      </c>
      <c r="F163" s="695">
        <v>39957</v>
      </c>
      <c r="G163" s="198" t="s">
        <v>1078</v>
      </c>
      <c r="H163" s="199">
        <v>15</v>
      </c>
      <c r="I163" s="200"/>
      <c r="J163" s="259"/>
      <c r="K163" s="172"/>
      <c r="L163" s="172"/>
      <c r="M163" s="173"/>
    </row>
    <row r="164" spans="1:13" ht="13.5" thickBot="1">
      <c r="A164" s="698"/>
      <c r="B164" s="709"/>
      <c r="C164" s="750"/>
      <c r="D164" s="730"/>
      <c r="E164" s="727"/>
      <c r="F164" s="726"/>
      <c r="G164" s="184" t="s">
        <v>910</v>
      </c>
      <c r="H164" s="185">
        <v>6</v>
      </c>
      <c r="I164" s="186"/>
      <c r="J164" s="259"/>
      <c r="K164" s="172"/>
      <c r="L164" s="172"/>
      <c r="M164" s="173"/>
    </row>
    <row r="165" spans="1:13" ht="12.75">
      <c r="A165" s="698"/>
      <c r="B165" s="709"/>
      <c r="C165" s="704" t="s">
        <v>1185</v>
      </c>
      <c r="D165" s="718">
        <f>SUM(H165:H171)</f>
        <v>64</v>
      </c>
      <c r="E165" s="168" t="s">
        <v>866</v>
      </c>
      <c r="F165" s="168">
        <v>39958</v>
      </c>
      <c r="G165" s="187"/>
      <c r="H165" s="170"/>
      <c r="I165" s="171" t="s">
        <v>152</v>
      </c>
      <c r="J165" s="259"/>
      <c r="K165" s="172"/>
      <c r="L165" s="172"/>
      <c r="M165" s="173"/>
    </row>
    <row r="166" spans="1:13" ht="12.75">
      <c r="A166" s="698"/>
      <c r="B166" s="709"/>
      <c r="C166" s="740"/>
      <c r="D166" s="729"/>
      <c r="E166" s="178" t="s">
        <v>872</v>
      </c>
      <c r="F166" s="178">
        <v>39959</v>
      </c>
      <c r="G166" s="181" t="s">
        <v>910</v>
      </c>
      <c r="H166" s="179">
        <v>12</v>
      </c>
      <c r="I166" s="180" t="s">
        <v>362</v>
      </c>
      <c r="J166" s="259"/>
      <c r="K166" s="172"/>
      <c r="L166" s="172"/>
      <c r="M166" s="173"/>
    </row>
    <row r="167" spans="1:13" ht="12.75">
      <c r="A167" s="698"/>
      <c r="B167" s="709"/>
      <c r="C167" s="740"/>
      <c r="D167" s="729"/>
      <c r="E167" s="178" t="s">
        <v>867</v>
      </c>
      <c r="F167" s="178">
        <v>39960</v>
      </c>
      <c r="G167" s="181" t="s">
        <v>910</v>
      </c>
      <c r="H167" s="179">
        <v>11</v>
      </c>
      <c r="I167" s="180" t="s">
        <v>363</v>
      </c>
      <c r="J167" s="259"/>
      <c r="K167" s="172"/>
      <c r="L167" s="172"/>
      <c r="M167" s="173"/>
    </row>
    <row r="168" spans="1:13" ht="12.75">
      <c r="A168" s="698"/>
      <c r="B168" s="709"/>
      <c r="C168" s="740"/>
      <c r="D168" s="729"/>
      <c r="E168" s="178" t="s">
        <v>868</v>
      </c>
      <c r="F168" s="178">
        <v>39961</v>
      </c>
      <c r="G168" s="181"/>
      <c r="H168" s="179"/>
      <c r="I168" s="180" t="s">
        <v>361</v>
      </c>
      <c r="J168" s="259"/>
      <c r="K168" s="172"/>
      <c r="L168" s="172"/>
      <c r="M168" s="173"/>
    </row>
    <row r="169" spans="1:13" ht="12.75">
      <c r="A169" s="698"/>
      <c r="B169" s="709"/>
      <c r="C169" s="740"/>
      <c r="D169" s="729"/>
      <c r="E169" s="178" t="s">
        <v>869</v>
      </c>
      <c r="F169" s="178">
        <v>39962</v>
      </c>
      <c r="G169" s="181" t="s">
        <v>910</v>
      </c>
      <c r="H169" s="179">
        <v>15</v>
      </c>
      <c r="I169" s="180" t="s">
        <v>364</v>
      </c>
      <c r="J169" s="259"/>
      <c r="K169" s="172"/>
      <c r="L169" s="172"/>
      <c r="M169" s="173"/>
    </row>
    <row r="170" spans="1:13" ht="12.75">
      <c r="A170" s="698"/>
      <c r="B170" s="709"/>
      <c r="C170" s="740"/>
      <c r="D170" s="729"/>
      <c r="E170" s="178" t="s">
        <v>870</v>
      </c>
      <c r="F170" s="178">
        <v>39963</v>
      </c>
      <c r="G170" s="181" t="s">
        <v>1078</v>
      </c>
      <c r="H170" s="179">
        <v>13</v>
      </c>
      <c r="I170" s="180"/>
      <c r="J170" s="259"/>
      <c r="K170" s="172"/>
      <c r="L170" s="172"/>
      <c r="M170" s="173"/>
    </row>
    <row r="171" spans="1:13" ht="13.5" thickBot="1">
      <c r="A171" s="699"/>
      <c r="B171" s="710"/>
      <c r="C171" s="750"/>
      <c r="D171" s="730"/>
      <c r="E171" s="183" t="s">
        <v>871</v>
      </c>
      <c r="F171" s="183">
        <v>39964</v>
      </c>
      <c r="G171" s="184" t="s">
        <v>1078</v>
      </c>
      <c r="H171" s="185">
        <v>13</v>
      </c>
      <c r="I171" s="35" t="s">
        <v>1059</v>
      </c>
      <c r="J171" s="259"/>
      <c r="K171" s="172"/>
      <c r="L171" s="172"/>
      <c r="M171" s="173"/>
    </row>
    <row r="172" spans="1:13" ht="12.75">
      <c r="A172" s="697">
        <v>39965</v>
      </c>
      <c r="B172" s="708">
        <f>SUM(H172:H207)</f>
        <v>360</v>
      </c>
      <c r="C172" s="704" t="s">
        <v>46</v>
      </c>
      <c r="D172" s="736">
        <f>SUM(H172:H179)</f>
        <v>96</v>
      </c>
      <c r="E172" s="191" t="s">
        <v>866</v>
      </c>
      <c r="F172" s="191">
        <v>39965</v>
      </c>
      <c r="G172" s="192" t="s">
        <v>910</v>
      </c>
      <c r="H172" s="193">
        <v>18</v>
      </c>
      <c r="I172" s="204" t="s">
        <v>222</v>
      </c>
      <c r="J172" s="259"/>
      <c r="K172" s="172"/>
      <c r="L172" s="172"/>
      <c r="M172" s="173"/>
    </row>
    <row r="173" spans="1:13" ht="12.75">
      <c r="A173" s="698"/>
      <c r="B173" s="709"/>
      <c r="C173" s="740"/>
      <c r="D173" s="729"/>
      <c r="E173" s="178" t="s">
        <v>872</v>
      </c>
      <c r="F173" s="178">
        <v>39966</v>
      </c>
      <c r="G173" s="198" t="s">
        <v>910</v>
      </c>
      <c r="H173" s="179">
        <v>16</v>
      </c>
      <c r="I173" s="180" t="s">
        <v>223</v>
      </c>
      <c r="J173" s="259"/>
      <c r="K173" s="172"/>
      <c r="L173" s="172"/>
      <c r="M173" s="173"/>
    </row>
    <row r="174" spans="1:13" ht="12.75">
      <c r="A174" s="698"/>
      <c r="B174" s="709"/>
      <c r="C174" s="740"/>
      <c r="D174" s="729"/>
      <c r="E174" s="178" t="s">
        <v>867</v>
      </c>
      <c r="F174" s="178">
        <v>39967</v>
      </c>
      <c r="G174" s="181" t="s">
        <v>809</v>
      </c>
      <c r="H174" s="179">
        <v>12</v>
      </c>
      <c r="I174" s="37" t="s">
        <v>154</v>
      </c>
      <c r="J174" s="259"/>
      <c r="K174" s="172"/>
      <c r="L174" s="172"/>
      <c r="M174" s="173"/>
    </row>
    <row r="175" spans="1:13" ht="12.75">
      <c r="A175" s="698"/>
      <c r="B175" s="709"/>
      <c r="C175" s="740"/>
      <c r="D175" s="729"/>
      <c r="E175" s="178" t="s">
        <v>868</v>
      </c>
      <c r="F175" s="178">
        <v>39968</v>
      </c>
      <c r="G175" s="181" t="s">
        <v>910</v>
      </c>
      <c r="H175" s="179">
        <v>18</v>
      </c>
      <c r="I175" s="180" t="s">
        <v>88</v>
      </c>
      <c r="J175" s="259"/>
      <c r="K175" s="172"/>
      <c r="L175" s="172"/>
      <c r="M175" s="173"/>
    </row>
    <row r="176" spans="1:13" ht="12.75">
      <c r="A176" s="698"/>
      <c r="B176" s="709"/>
      <c r="C176" s="740"/>
      <c r="D176" s="729"/>
      <c r="E176" s="178" t="s">
        <v>869</v>
      </c>
      <c r="F176" s="178">
        <v>39969</v>
      </c>
      <c r="G176" s="181"/>
      <c r="H176" s="179"/>
      <c r="I176" s="180" t="s">
        <v>1063</v>
      </c>
      <c r="J176" s="259"/>
      <c r="K176" s="172"/>
      <c r="L176" s="172"/>
      <c r="M176" s="173"/>
    </row>
    <row r="177" spans="1:13" ht="12.75">
      <c r="A177" s="698"/>
      <c r="B177" s="709"/>
      <c r="C177" s="740"/>
      <c r="D177" s="729"/>
      <c r="E177" s="693" t="s">
        <v>870</v>
      </c>
      <c r="F177" s="695">
        <v>39970</v>
      </c>
      <c r="G177" s="181" t="s">
        <v>1192</v>
      </c>
      <c r="H177" s="179">
        <v>2</v>
      </c>
      <c r="I177" s="180"/>
      <c r="J177" s="259"/>
      <c r="K177" s="172"/>
      <c r="L177" s="172"/>
      <c r="M177" s="173"/>
    </row>
    <row r="178" spans="1:13" ht="12.75">
      <c r="A178" s="698"/>
      <c r="B178" s="709"/>
      <c r="C178" s="740"/>
      <c r="D178" s="729"/>
      <c r="E178" s="694"/>
      <c r="F178" s="696"/>
      <c r="G178" s="181" t="s">
        <v>1078</v>
      </c>
      <c r="H178" s="179">
        <v>13</v>
      </c>
      <c r="I178" s="37" t="s">
        <v>89</v>
      </c>
      <c r="J178" s="259"/>
      <c r="K178" s="172"/>
      <c r="L178" s="172"/>
      <c r="M178" s="173"/>
    </row>
    <row r="179" spans="1:13" ht="13.5" thickBot="1">
      <c r="A179" s="698"/>
      <c r="B179" s="709"/>
      <c r="C179" s="750"/>
      <c r="D179" s="749"/>
      <c r="E179" s="197" t="s">
        <v>871</v>
      </c>
      <c r="F179" s="197">
        <v>39971</v>
      </c>
      <c r="G179" s="198" t="s">
        <v>910</v>
      </c>
      <c r="H179" s="199">
        <v>17</v>
      </c>
      <c r="I179" s="180" t="s">
        <v>90</v>
      </c>
      <c r="J179" s="259"/>
      <c r="K179" s="172"/>
      <c r="L179" s="172"/>
      <c r="M179" s="173"/>
    </row>
    <row r="180" spans="1:13" ht="12.75">
      <c r="A180" s="698"/>
      <c r="B180" s="709"/>
      <c r="C180" s="704" t="s">
        <v>48</v>
      </c>
      <c r="D180" s="718">
        <f>SUM(H180:H189)</f>
        <v>84</v>
      </c>
      <c r="E180" s="168" t="s">
        <v>866</v>
      </c>
      <c r="F180" s="168">
        <v>39972</v>
      </c>
      <c r="G180" s="187"/>
      <c r="H180" s="170"/>
      <c r="I180" s="171" t="s">
        <v>1138</v>
      </c>
      <c r="J180" s="259"/>
      <c r="K180" s="172"/>
      <c r="L180" s="172"/>
      <c r="M180" s="173"/>
    </row>
    <row r="181" spans="1:13" ht="12.75">
      <c r="A181" s="698"/>
      <c r="B181" s="709"/>
      <c r="C181" s="737"/>
      <c r="D181" s="736"/>
      <c r="E181" s="693" t="s">
        <v>872</v>
      </c>
      <c r="F181" s="695">
        <v>39973</v>
      </c>
      <c r="G181" s="192" t="s">
        <v>985</v>
      </c>
      <c r="H181" s="193">
        <v>13</v>
      </c>
      <c r="I181" s="37" t="s">
        <v>1055</v>
      </c>
      <c r="J181" s="259"/>
      <c r="K181" s="172"/>
      <c r="L181" s="172"/>
      <c r="M181" s="173"/>
    </row>
    <row r="182" spans="1:13" ht="12.75">
      <c r="A182" s="698"/>
      <c r="B182" s="709"/>
      <c r="C182" s="740"/>
      <c r="D182" s="729"/>
      <c r="E182" s="694"/>
      <c r="F182" s="696"/>
      <c r="G182" s="181" t="s">
        <v>910</v>
      </c>
      <c r="H182" s="179">
        <v>9</v>
      </c>
      <c r="I182" s="180" t="s">
        <v>1139</v>
      </c>
      <c r="J182" s="259"/>
      <c r="K182" s="172"/>
      <c r="L182" s="172"/>
      <c r="M182" s="173"/>
    </row>
    <row r="183" spans="1:13" ht="12.75">
      <c r="A183" s="698"/>
      <c r="B183" s="709"/>
      <c r="C183" s="740"/>
      <c r="D183" s="729"/>
      <c r="E183" s="178" t="s">
        <v>867</v>
      </c>
      <c r="F183" s="178">
        <v>39974</v>
      </c>
      <c r="G183" s="181" t="s">
        <v>910</v>
      </c>
      <c r="H183" s="179">
        <v>17</v>
      </c>
      <c r="I183" s="180" t="s">
        <v>1140</v>
      </c>
      <c r="J183" s="259"/>
      <c r="K183" s="172"/>
      <c r="L183" s="172"/>
      <c r="M183" s="173"/>
    </row>
    <row r="184" spans="1:13" ht="12.75">
      <c r="A184" s="698"/>
      <c r="B184" s="709"/>
      <c r="C184" s="740"/>
      <c r="D184" s="729"/>
      <c r="E184" s="178" t="s">
        <v>868</v>
      </c>
      <c r="F184" s="178">
        <v>39975</v>
      </c>
      <c r="G184" s="181"/>
      <c r="H184" s="179"/>
      <c r="I184" s="180" t="s">
        <v>1063</v>
      </c>
      <c r="J184" s="259"/>
      <c r="K184" s="172"/>
      <c r="L184" s="172"/>
      <c r="M184" s="173"/>
    </row>
    <row r="185" spans="1:13" ht="12.75">
      <c r="A185" s="698"/>
      <c r="B185" s="709"/>
      <c r="C185" s="740"/>
      <c r="D185" s="729"/>
      <c r="E185" s="178" t="s">
        <v>869</v>
      </c>
      <c r="F185" s="178">
        <v>39976</v>
      </c>
      <c r="G185" s="181" t="s">
        <v>1192</v>
      </c>
      <c r="H185" s="179">
        <v>7</v>
      </c>
      <c r="I185" s="37" t="s">
        <v>1143</v>
      </c>
      <c r="J185" s="259"/>
      <c r="K185" s="172"/>
      <c r="L185" s="172"/>
      <c r="M185" s="173"/>
    </row>
    <row r="186" spans="1:13" ht="12.75">
      <c r="A186" s="698"/>
      <c r="B186" s="709"/>
      <c r="C186" s="740"/>
      <c r="D186" s="729"/>
      <c r="E186" s="693" t="s">
        <v>870</v>
      </c>
      <c r="F186" s="695">
        <v>39977</v>
      </c>
      <c r="G186" s="181" t="s">
        <v>1192</v>
      </c>
      <c r="H186" s="179">
        <v>4</v>
      </c>
      <c r="I186" s="37" t="s">
        <v>1144</v>
      </c>
      <c r="J186" s="259"/>
      <c r="K186" s="172"/>
      <c r="L186" s="172"/>
      <c r="M186" s="173"/>
    </row>
    <row r="187" spans="1:13" ht="12.75">
      <c r="A187" s="698"/>
      <c r="B187" s="709"/>
      <c r="C187" s="740"/>
      <c r="D187" s="729"/>
      <c r="E187" s="751"/>
      <c r="F187" s="752"/>
      <c r="G187" s="181" t="s">
        <v>1078</v>
      </c>
      <c r="H187" s="179">
        <v>11</v>
      </c>
      <c r="I187" s="37" t="s">
        <v>1158</v>
      </c>
      <c r="J187" s="259"/>
      <c r="K187" s="172"/>
      <c r="L187" s="172"/>
      <c r="M187" s="173"/>
    </row>
    <row r="188" spans="1:13" ht="12.75">
      <c r="A188" s="698"/>
      <c r="B188" s="709"/>
      <c r="C188" s="740"/>
      <c r="D188" s="729"/>
      <c r="E188" s="694"/>
      <c r="F188" s="696"/>
      <c r="G188" s="181" t="s">
        <v>910</v>
      </c>
      <c r="H188" s="179">
        <v>7</v>
      </c>
      <c r="I188" s="31" t="s">
        <v>1058</v>
      </c>
      <c r="J188" s="259"/>
      <c r="K188" s="172"/>
      <c r="L188" s="172"/>
      <c r="M188" s="173"/>
    </row>
    <row r="189" spans="1:13" ht="13.5" thickBot="1">
      <c r="A189" s="698"/>
      <c r="B189" s="709"/>
      <c r="C189" s="750"/>
      <c r="D189" s="749"/>
      <c r="E189" s="197" t="s">
        <v>871</v>
      </c>
      <c r="F189" s="197">
        <v>39978</v>
      </c>
      <c r="G189" s="198" t="s">
        <v>910</v>
      </c>
      <c r="H189" s="199">
        <v>16</v>
      </c>
      <c r="I189" s="200" t="s">
        <v>1141</v>
      </c>
      <c r="J189" s="259"/>
      <c r="K189" s="172"/>
      <c r="L189" s="172"/>
      <c r="M189" s="173"/>
    </row>
    <row r="190" spans="1:13" ht="12.75">
      <c r="A190" s="698"/>
      <c r="B190" s="709"/>
      <c r="C190" s="704" t="s">
        <v>49</v>
      </c>
      <c r="D190" s="718">
        <f>SUM(H190:H198)</f>
        <v>88</v>
      </c>
      <c r="E190" s="168" t="s">
        <v>866</v>
      </c>
      <c r="F190" s="168">
        <v>39979</v>
      </c>
      <c r="G190" s="187" t="s">
        <v>910</v>
      </c>
      <c r="H190" s="170">
        <v>11</v>
      </c>
      <c r="I190" s="171" t="s">
        <v>1048</v>
      </c>
      <c r="J190" s="259"/>
      <c r="K190" s="172"/>
      <c r="L190" s="172"/>
      <c r="M190" s="173"/>
    </row>
    <row r="191" spans="1:13" ht="12.75">
      <c r="A191" s="698"/>
      <c r="B191" s="709"/>
      <c r="C191" s="737"/>
      <c r="D191" s="736"/>
      <c r="E191" s="693" t="s">
        <v>872</v>
      </c>
      <c r="F191" s="695">
        <v>39980</v>
      </c>
      <c r="G191" s="181" t="s">
        <v>809</v>
      </c>
      <c r="H191" s="193">
        <v>10</v>
      </c>
      <c r="I191" s="37" t="s">
        <v>1054</v>
      </c>
      <c r="J191" s="259"/>
      <c r="K191" s="172"/>
      <c r="L191" s="172"/>
      <c r="M191" s="173"/>
    </row>
    <row r="192" spans="1:13" ht="12.75">
      <c r="A192" s="698"/>
      <c r="B192" s="709"/>
      <c r="C192" s="740"/>
      <c r="D192" s="729"/>
      <c r="E192" s="694"/>
      <c r="F192" s="696"/>
      <c r="G192" s="181" t="s">
        <v>910</v>
      </c>
      <c r="H192" s="179">
        <v>9</v>
      </c>
      <c r="I192" s="180" t="s">
        <v>1046</v>
      </c>
      <c r="J192" s="259"/>
      <c r="K192" s="172"/>
      <c r="L192" s="172"/>
      <c r="M192" s="173"/>
    </row>
    <row r="193" spans="1:13" ht="12.75">
      <c r="A193" s="698"/>
      <c r="B193" s="709"/>
      <c r="C193" s="740"/>
      <c r="D193" s="729"/>
      <c r="E193" s="693" t="s">
        <v>867</v>
      </c>
      <c r="F193" s="695">
        <v>39981</v>
      </c>
      <c r="G193" s="181" t="s">
        <v>1070</v>
      </c>
      <c r="H193" s="179">
        <v>10</v>
      </c>
      <c r="I193" s="37" t="s">
        <v>1056</v>
      </c>
      <c r="J193" s="259"/>
      <c r="K193" s="172"/>
      <c r="L193" s="172"/>
      <c r="M193" s="173"/>
    </row>
    <row r="194" spans="1:13" ht="12.75">
      <c r="A194" s="698"/>
      <c r="B194" s="709"/>
      <c r="C194" s="740"/>
      <c r="D194" s="729"/>
      <c r="E194" s="694"/>
      <c r="F194" s="696"/>
      <c r="G194" s="181" t="s">
        <v>910</v>
      </c>
      <c r="H194" s="179">
        <v>9</v>
      </c>
      <c r="I194" s="180" t="s">
        <v>1047</v>
      </c>
      <c r="J194" s="259"/>
      <c r="K194" s="172"/>
      <c r="L194" s="172"/>
      <c r="M194" s="173"/>
    </row>
    <row r="195" spans="1:13" ht="12.75">
      <c r="A195" s="698"/>
      <c r="B195" s="709"/>
      <c r="C195" s="740"/>
      <c r="D195" s="729"/>
      <c r="E195" s="178" t="s">
        <v>868</v>
      </c>
      <c r="F195" s="178">
        <v>39982</v>
      </c>
      <c r="G195" s="181" t="s">
        <v>910</v>
      </c>
      <c r="H195" s="179">
        <v>13</v>
      </c>
      <c r="I195" s="180" t="s">
        <v>1057</v>
      </c>
      <c r="J195" s="259"/>
      <c r="K195" s="172"/>
      <c r="L195" s="172"/>
      <c r="M195" s="173"/>
    </row>
    <row r="196" spans="1:13" ht="12.75">
      <c r="A196" s="698"/>
      <c r="B196" s="709"/>
      <c r="C196" s="740"/>
      <c r="D196" s="729"/>
      <c r="E196" s="178" t="s">
        <v>869</v>
      </c>
      <c r="F196" s="178">
        <v>39983</v>
      </c>
      <c r="G196" s="181"/>
      <c r="H196" s="179"/>
      <c r="I196" s="180" t="s">
        <v>643</v>
      </c>
      <c r="J196" s="259"/>
      <c r="K196" s="172"/>
      <c r="L196" s="172"/>
      <c r="M196" s="173"/>
    </row>
    <row r="197" spans="1:13" ht="12.75">
      <c r="A197" s="698"/>
      <c r="B197" s="709"/>
      <c r="C197" s="740"/>
      <c r="D197" s="729"/>
      <c r="E197" s="178" t="s">
        <v>870</v>
      </c>
      <c r="F197" s="178">
        <v>39984</v>
      </c>
      <c r="G197" s="181" t="s">
        <v>910</v>
      </c>
      <c r="H197" s="179">
        <v>13</v>
      </c>
      <c r="I197" s="180" t="s">
        <v>595</v>
      </c>
      <c r="J197" s="259"/>
      <c r="K197" s="172"/>
      <c r="L197" s="172"/>
      <c r="M197" s="173"/>
    </row>
    <row r="198" spans="1:13" ht="13.5" thickBot="1">
      <c r="A198" s="698"/>
      <c r="B198" s="709"/>
      <c r="C198" s="750"/>
      <c r="D198" s="730"/>
      <c r="E198" s="183" t="s">
        <v>871</v>
      </c>
      <c r="F198" s="183">
        <v>39985</v>
      </c>
      <c r="G198" s="184" t="s">
        <v>953</v>
      </c>
      <c r="H198" s="185">
        <v>13</v>
      </c>
      <c r="I198" s="186" t="s">
        <v>597</v>
      </c>
      <c r="J198" s="259"/>
      <c r="K198" s="172"/>
      <c r="L198" s="172"/>
      <c r="M198" s="173"/>
    </row>
    <row r="199" spans="1:13" ht="12.75">
      <c r="A199" s="698"/>
      <c r="B199" s="709"/>
      <c r="C199" s="704" t="s">
        <v>68</v>
      </c>
      <c r="D199" s="718">
        <f>SUM(H199:H205)</f>
        <v>61</v>
      </c>
      <c r="E199" s="168" t="s">
        <v>866</v>
      </c>
      <c r="F199" s="168">
        <v>39986</v>
      </c>
      <c r="G199" s="187" t="s">
        <v>910</v>
      </c>
      <c r="H199" s="170">
        <v>10</v>
      </c>
      <c r="I199" s="180" t="s">
        <v>780</v>
      </c>
      <c r="J199" s="259"/>
      <c r="K199" s="172"/>
      <c r="L199" s="172"/>
      <c r="M199" s="173"/>
    </row>
    <row r="200" spans="1:13" ht="12.75">
      <c r="A200" s="698"/>
      <c r="B200" s="709"/>
      <c r="C200" s="740"/>
      <c r="D200" s="729"/>
      <c r="E200" s="178" t="s">
        <v>872</v>
      </c>
      <c r="F200" s="178">
        <v>39987</v>
      </c>
      <c r="G200" s="181" t="s">
        <v>911</v>
      </c>
      <c r="H200" s="179">
        <v>10</v>
      </c>
      <c r="I200" s="180" t="s">
        <v>596</v>
      </c>
      <c r="J200" s="259"/>
      <c r="K200" s="172"/>
      <c r="L200" s="172"/>
      <c r="M200" s="173"/>
    </row>
    <row r="201" spans="1:13" ht="12.75">
      <c r="A201" s="698"/>
      <c r="B201" s="709"/>
      <c r="C201" s="740"/>
      <c r="D201" s="729"/>
      <c r="E201" s="178" t="s">
        <v>867</v>
      </c>
      <c r="F201" s="178">
        <v>39988</v>
      </c>
      <c r="G201" s="181" t="s">
        <v>910</v>
      </c>
      <c r="H201" s="179">
        <v>13</v>
      </c>
      <c r="I201" s="180" t="s">
        <v>306</v>
      </c>
      <c r="J201" s="259"/>
      <c r="K201" s="172"/>
      <c r="L201" s="172"/>
      <c r="M201" s="173"/>
    </row>
    <row r="202" spans="1:13" ht="12.75">
      <c r="A202" s="698"/>
      <c r="B202" s="709"/>
      <c r="C202" s="740"/>
      <c r="D202" s="729"/>
      <c r="E202" s="178" t="s">
        <v>868</v>
      </c>
      <c r="F202" s="178">
        <v>39989</v>
      </c>
      <c r="G202" s="181" t="s">
        <v>911</v>
      </c>
      <c r="H202" s="179">
        <v>11</v>
      </c>
      <c r="I202" s="180" t="s">
        <v>203</v>
      </c>
      <c r="J202" s="259"/>
      <c r="K202" s="172"/>
      <c r="L202" s="172"/>
      <c r="M202" s="173"/>
    </row>
    <row r="203" spans="1:13" ht="12.75">
      <c r="A203" s="698"/>
      <c r="B203" s="709"/>
      <c r="C203" s="740"/>
      <c r="D203" s="729"/>
      <c r="E203" s="178" t="s">
        <v>869</v>
      </c>
      <c r="F203" s="178">
        <v>39990</v>
      </c>
      <c r="G203" s="181"/>
      <c r="H203" s="179"/>
      <c r="I203" s="180" t="s">
        <v>305</v>
      </c>
      <c r="J203" s="259"/>
      <c r="K203" s="172"/>
      <c r="L203" s="172"/>
      <c r="M203" s="173"/>
    </row>
    <row r="204" spans="1:13" ht="12.75">
      <c r="A204" s="698"/>
      <c r="B204" s="709"/>
      <c r="C204" s="740"/>
      <c r="D204" s="729"/>
      <c r="E204" s="178" t="s">
        <v>870</v>
      </c>
      <c r="F204" s="178">
        <v>39991</v>
      </c>
      <c r="G204" s="181" t="s">
        <v>1192</v>
      </c>
      <c r="H204" s="179">
        <v>8</v>
      </c>
      <c r="I204" s="180" t="s">
        <v>78</v>
      </c>
      <c r="J204" s="259"/>
      <c r="K204" s="172"/>
      <c r="L204" s="172"/>
      <c r="M204" s="173"/>
    </row>
    <row r="205" spans="1:13" ht="13.5" thickBot="1">
      <c r="A205" s="698"/>
      <c r="B205" s="709"/>
      <c r="C205" s="750"/>
      <c r="D205" s="730"/>
      <c r="E205" s="183" t="s">
        <v>871</v>
      </c>
      <c r="F205" s="183">
        <v>39992</v>
      </c>
      <c r="G205" s="184" t="s">
        <v>1078</v>
      </c>
      <c r="H205" s="185">
        <v>9</v>
      </c>
      <c r="I205" s="37" t="s">
        <v>79</v>
      </c>
      <c r="J205" s="259"/>
      <c r="K205" s="172"/>
      <c r="L205" s="172"/>
      <c r="M205" s="173"/>
    </row>
    <row r="206" spans="1:13" ht="12.75">
      <c r="A206" s="698"/>
      <c r="B206" s="709"/>
      <c r="C206" s="704" t="s">
        <v>91</v>
      </c>
      <c r="D206" s="718">
        <f>SUM(H206:H212)</f>
        <v>98</v>
      </c>
      <c r="E206" s="168" t="s">
        <v>866</v>
      </c>
      <c r="F206" s="168">
        <v>39993</v>
      </c>
      <c r="G206" s="187" t="s">
        <v>910</v>
      </c>
      <c r="H206" s="170">
        <v>21</v>
      </c>
      <c r="I206" s="171" t="s">
        <v>1169</v>
      </c>
      <c r="J206" s="259"/>
      <c r="K206" s="172"/>
      <c r="L206" s="172"/>
      <c r="M206" s="173"/>
    </row>
    <row r="207" spans="1:13" ht="13.5" thickBot="1">
      <c r="A207" s="699"/>
      <c r="B207" s="710"/>
      <c r="C207" s="740"/>
      <c r="D207" s="729"/>
      <c r="E207" s="178" t="s">
        <v>872</v>
      </c>
      <c r="F207" s="178">
        <v>39994</v>
      </c>
      <c r="G207" s="181" t="s">
        <v>911</v>
      </c>
      <c r="H207" s="179">
        <v>10</v>
      </c>
      <c r="I207" s="180" t="s">
        <v>1042</v>
      </c>
      <c r="J207" s="259"/>
      <c r="K207" s="172"/>
      <c r="L207" s="172"/>
      <c r="M207" s="173"/>
    </row>
    <row r="208" spans="1:13" ht="12.75">
      <c r="A208" s="697">
        <v>39995</v>
      </c>
      <c r="B208" s="708">
        <f>SUM(H208:H247)</f>
        <v>389.5</v>
      </c>
      <c r="C208" s="740"/>
      <c r="D208" s="729"/>
      <c r="E208" s="178" t="s">
        <v>867</v>
      </c>
      <c r="F208" s="178">
        <v>39995</v>
      </c>
      <c r="G208" s="181" t="s">
        <v>985</v>
      </c>
      <c r="H208" s="179">
        <v>11</v>
      </c>
      <c r="I208" s="37" t="s">
        <v>851</v>
      </c>
      <c r="J208" s="259"/>
      <c r="K208" s="172"/>
      <c r="L208" s="172"/>
      <c r="M208" s="173"/>
    </row>
    <row r="209" spans="1:13" ht="12.75">
      <c r="A209" s="698"/>
      <c r="B209" s="709"/>
      <c r="C209" s="740"/>
      <c r="D209" s="729"/>
      <c r="E209" s="178" t="s">
        <v>868</v>
      </c>
      <c r="F209" s="178">
        <v>39996</v>
      </c>
      <c r="G209" s="181" t="s">
        <v>910</v>
      </c>
      <c r="H209" s="179">
        <v>11</v>
      </c>
      <c r="I209" s="180" t="s">
        <v>687</v>
      </c>
      <c r="J209" s="259"/>
      <c r="K209" s="172"/>
      <c r="L209" s="172"/>
      <c r="M209" s="173"/>
    </row>
    <row r="210" spans="1:13" ht="12.75">
      <c r="A210" s="698"/>
      <c r="B210" s="709"/>
      <c r="C210" s="740"/>
      <c r="D210" s="729"/>
      <c r="E210" s="178" t="s">
        <v>869</v>
      </c>
      <c r="F210" s="178">
        <v>39997</v>
      </c>
      <c r="G210" s="181" t="s">
        <v>911</v>
      </c>
      <c r="H210" s="179">
        <v>11</v>
      </c>
      <c r="I210" s="180" t="s">
        <v>696</v>
      </c>
      <c r="J210" s="259"/>
      <c r="K210" s="172"/>
      <c r="L210" s="172"/>
      <c r="M210" s="173"/>
    </row>
    <row r="211" spans="1:13" ht="12.75">
      <c r="A211" s="698"/>
      <c r="B211" s="709"/>
      <c r="C211" s="740"/>
      <c r="D211" s="729"/>
      <c r="E211" s="178" t="s">
        <v>870</v>
      </c>
      <c r="F211" s="178">
        <v>39998</v>
      </c>
      <c r="G211" s="181" t="s">
        <v>1078</v>
      </c>
      <c r="H211" s="179">
        <v>14</v>
      </c>
      <c r="I211" s="53" t="s">
        <v>697</v>
      </c>
      <c r="J211" s="259"/>
      <c r="K211" s="172"/>
      <c r="L211" s="172"/>
      <c r="M211" s="173"/>
    </row>
    <row r="212" spans="1:13" ht="13.5" thickBot="1">
      <c r="A212" s="698"/>
      <c r="B212" s="709"/>
      <c r="C212" s="750"/>
      <c r="D212" s="730"/>
      <c r="E212" s="183" t="s">
        <v>871</v>
      </c>
      <c r="F212" s="183">
        <v>39999</v>
      </c>
      <c r="G212" s="184" t="s">
        <v>910</v>
      </c>
      <c r="H212" s="185">
        <v>20</v>
      </c>
      <c r="I212" s="186" t="s">
        <v>296</v>
      </c>
      <c r="J212" s="259"/>
      <c r="K212" s="172"/>
      <c r="L212" s="172"/>
      <c r="M212" s="173"/>
    </row>
    <row r="213" spans="1:13" ht="12.75">
      <c r="A213" s="698"/>
      <c r="B213" s="709"/>
      <c r="C213" s="704" t="s">
        <v>92</v>
      </c>
      <c r="D213" s="736">
        <f>SUM(H213:H220)</f>
        <v>52.5</v>
      </c>
      <c r="E213" s="191" t="s">
        <v>866</v>
      </c>
      <c r="F213" s="191">
        <v>40000</v>
      </c>
      <c r="G213" s="192" t="s">
        <v>985</v>
      </c>
      <c r="H213" s="193">
        <v>12</v>
      </c>
      <c r="I213" s="53" t="s">
        <v>698</v>
      </c>
      <c r="J213" s="259"/>
      <c r="K213" s="172"/>
      <c r="L213" s="172"/>
      <c r="M213" s="173"/>
    </row>
    <row r="214" spans="1:13" ht="12.75">
      <c r="A214" s="698"/>
      <c r="B214" s="709"/>
      <c r="C214" s="740"/>
      <c r="D214" s="729"/>
      <c r="E214" s="178" t="s">
        <v>872</v>
      </c>
      <c r="F214" s="178">
        <v>40001</v>
      </c>
      <c r="G214" s="181" t="s">
        <v>910</v>
      </c>
      <c r="H214" s="179">
        <v>11</v>
      </c>
      <c r="I214" s="180" t="s">
        <v>290</v>
      </c>
      <c r="J214" s="259"/>
      <c r="K214" s="172"/>
      <c r="L214" s="172"/>
      <c r="M214" s="173"/>
    </row>
    <row r="215" spans="1:13" ht="12.75">
      <c r="A215" s="698"/>
      <c r="B215" s="709"/>
      <c r="C215" s="740"/>
      <c r="D215" s="729"/>
      <c r="E215" s="178" t="s">
        <v>867</v>
      </c>
      <c r="F215" s="178">
        <v>40002</v>
      </c>
      <c r="G215" s="181"/>
      <c r="H215" s="179"/>
      <c r="I215" s="180" t="s">
        <v>141</v>
      </c>
      <c r="J215" s="259"/>
      <c r="K215" s="172"/>
      <c r="L215" s="172"/>
      <c r="M215" s="173"/>
    </row>
    <row r="216" spans="1:13" ht="12.75">
      <c r="A216" s="698"/>
      <c r="B216" s="709"/>
      <c r="C216" s="740"/>
      <c r="D216" s="729"/>
      <c r="E216" s="178" t="s">
        <v>868</v>
      </c>
      <c r="F216" s="178">
        <v>40003</v>
      </c>
      <c r="G216" s="181" t="s">
        <v>985</v>
      </c>
      <c r="H216" s="179">
        <v>10</v>
      </c>
      <c r="I216" s="180" t="s">
        <v>144</v>
      </c>
      <c r="J216" s="259"/>
      <c r="K216" s="172"/>
      <c r="L216" s="172"/>
      <c r="M216" s="173"/>
    </row>
    <row r="217" spans="1:13" ht="12.75">
      <c r="A217" s="698"/>
      <c r="B217" s="709"/>
      <c r="C217" s="740"/>
      <c r="D217" s="729"/>
      <c r="E217" s="178" t="s">
        <v>869</v>
      </c>
      <c r="F217" s="178">
        <v>40004</v>
      </c>
      <c r="G217" s="181"/>
      <c r="H217" s="179"/>
      <c r="I217" s="180" t="s">
        <v>145</v>
      </c>
      <c r="J217" s="259"/>
      <c r="K217" s="172"/>
      <c r="L217" s="172"/>
      <c r="M217" s="173"/>
    </row>
    <row r="218" spans="1:13" ht="12.75">
      <c r="A218" s="698"/>
      <c r="B218" s="709"/>
      <c r="C218" s="740"/>
      <c r="D218" s="729"/>
      <c r="E218" s="178" t="s">
        <v>870</v>
      </c>
      <c r="F218" s="178">
        <v>40005</v>
      </c>
      <c r="G218" s="181" t="s">
        <v>910</v>
      </c>
      <c r="H218" s="179">
        <v>4.5</v>
      </c>
      <c r="I218" s="180" t="s">
        <v>142</v>
      </c>
      <c r="J218" s="259"/>
      <c r="K218" s="172"/>
      <c r="L218" s="172"/>
      <c r="M218" s="173"/>
    </row>
    <row r="219" spans="1:13" ht="12.75">
      <c r="A219" s="698"/>
      <c r="B219" s="709"/>
      <c r="C219" s="741"/>
      <c r="D219" s="749"/>
      <c r="E219" s="693" t="s">
        <v>871</v>
      </c>
      <c r="F219" s="695">
        <v>40006</v>
      </c>
      <c r="G219" s="198" t="s">
        <v>1192</v>
      </c>
      <c r="H219" s="199">
        <v>2</v>
      </c>
      <c r="I219" s="200" t="s">
        <v>146</v>
      </c>
      <c r="J219" s="259"/>
      <c r="K219" s="172"/>
      <c r="L219" s="172"/>
      <c r="M219" s="173"/>
    </row>
    <row r="220" spans="1:13" ht="13.5" thickBot="1">
      <c r="A220" s="698"/>
      <c r="B220" s="709"/>
      <c r="C220" s="750"/>
      <c r="D220" s="730"/>
      <c r="E220" s="727"/>
      <c r="F220" s="726"/>
      <c r="G220" s="184" t="s">
        <v>1078</v>
      </c>
      <c r="H220" s="185">
        <v>13</v>
      </c>
      <c r="I220" s="35" t="s">
        <v>147</v>
      </c>
      <c r="J220" s="259"/>
      <c r="K220" s="172"/>
      <c r="L220" s="172"/>
      <c r="M220" s="173"/>
    </row>
    <row r="221" spans="1:13" ht="12.75">
      <c r="A221" s="698"/>
      <c r="B221" s="709"/>
      <c r="C221" s="704" t="s">
        <v>93</v>
      </c>
      <c r="D221" s="718">
        <f>SUM(H221:H229)</f>
        <v>85</v>
      </c>
      <c r="E221" s="168" t="s">
        <v>866</v>
      </c>
      <c r="F221" s="168">
        <v>40007</v>
      </c>
      <c r="G221" s="187"/>
      <c r="H221" s="170"/>
      <c r="I221" s="171" t="s">
        <v>143</v>
      </c>
      <c r="J221" s="259"/>
      <c r="K221" s="172"/>
      <c r="L221" s="172"/>
      <c r="M221" s="173"/>
    </row>
    <row r="222" spans="1:13" ht="12.75">
      <c r="A222" s="698"/>
      <c r="B222" s="709"/>
      <c r="C222" s="740"/>
      <c r="D222" s="729"/>
      <c r="E222" s="178" t="s">
        <v>872</v>
      </c>
      <c r="F222" s="178">
        <v>40008</v>
      </c>
      <c r="G222" s="181" t="s">
        <v>910</v>
      </c>
      <c r="H222" s="179">
        <v>17</v>
      </c>
      <c r="I222" s="180" t="s">
        <v>6</v>
      </c>
      <c r="J222" s="259"/>
      <c r="K222" s="172"/>
      <c r="L222" s="172"/>
      <c r="M222" s="173"/>
    </row>
    <row r="223" spans="1:13" ht="12.75">
      <c r="A223" s="698"/>
      <c r="B223" s="709"/>
      <c r="C223" s="740"/>
      <c r="D223" s="729"/>
      <c r="E223" s="178" t="s">
        <v>867</v>
      </c>
      <c r="F223" s="178">
        <v>40009</v>
      </c>
      <c r="G223" s="181"/>
      <c r="H223" s="179"/>
      <c r="I223" s="180" t="s">
        <v>7</v>
      </c>
      <c r="J223" s="259"/>
      <c r="K223" s="172"/>
      <c r="L223" s="172"/>
      <c r="M223" s="173"/>
    </row>
    <row r="224" spans="1:13" ht="12.75">
      <c r="A224" s="698"/>
      <c r="B224" s="709"/>
      <c r="C224" s="740"/>
      <c r="D224" s="729"/>
      <c r="E224" s="693" t="s">
        <v>868</v>
      </c>
      <c r="F224" s="695">
        <v>40010</v>
      </c>
      <c r="G224" s="181" t="s">
        <v>910</v>
      </c>
      <c r="H224" s="179">
        <v>10</v>
      </c>
      <c r="I224" s="180" t="s">
        <v>19</v>
      </c>
      <c r="J224" s="259"/>
      <c r="K224" s="172"/>
      <c r="L224" s="172"/>
      <c r="M224" s="173"/>
    </row>
    <row r="225" spans="1:13" ht="12.75">
      <c r="A225" s="698"/>
      <c r="B225" s="709"/>
      <c r="C225" s="740"/>
      <c r="D225" s="729"/>
      <c r="E225" s="694"/>
      <c r="F225" s="696"/>
      <c r="G225" s="181" t="s">
        <v>910</v>
      </c>
      <c r="H225" s="179">
        <v>15</v>
      </c>
      <c r="I225" s="180" t="s">
        <v>18</v>
      </c>
      <c r="J225" s="259"/>
      <c r="K225" s="172"/>
      <c r="L225" s="172"/>
      <c r="M225" s="173"/>
    </row>
    <row r="226" spans="1:13" ht="12.75">
      <c r="A226" s="698"/>
      <c r="B226" s="709"/>
      <c r="C226" s="740"/>
      <c r="D226" s="729"/>
      <c r="E226" s="693" t="s">
        <v>869</v>
      </c>
      <c r="F226" s="695">
        <v>40011</v>
      </c>
      <c r="G226" s="181" t="s">
        <v>911</v>
      </c>
      <c r="H226" s="179">
        <v>9</v>
      </c>
      <c r="I226" s="180" t="s">
        <v>1051</v>
      </c>
      <c r="J226" s="259"/>
      <c r="K226" s="172"/>
      <c r="L226" s="172"/>
      <c r="M226" s="173"/>
    </row>
    <row r="227" spans="1:13" ht="12.75">
      <c r="A227" s="698"/>
      <c r="B227" s="709"/>
      <c r="C227" s="740"/>
      <c r="D227" s="729"/>
      <c r="E227" s="694"/>
      <c r="F227" s="696"/>
      <c r="G227" s="181" t="s">
        <v>910</v>
      </c>
      <c r="H227" s="179">
        <v>6</v>
      </c>
      <c r="I227" s="180" t="s">
        <v>1049</v>
      </c>
      <c r="J227" s="259"/>
      <c r="K227" s="172"/>
      <c r="L227" s="172"/>
      <c r="M227" s="173"/>
    </row>
    <row r="228" spans="1:13" ht="12.75">
      <c r="A228" s="698"/>
      <c r="B228" s="709"/>
      <c r="C228" s="740"/>
      <c r="D228" s="729"/>
      <c r="E228" s="178" t="s">
        <v>870</v>
      </c>
      <c r="F228" s="178">
        <v>40012</v>
      </c>
      <c r="G228" s="181" t="s">
        <v>1078</v>
      </c>
      <c r="H228" s="179">
        <v>12</v>
      </c>
      <c r="I228" s="37" t="s">
        <v>1052</v>
      </c>
      <c r="J228" s="259"/>
      <c r="K228" s="172"/>
      <c r="L228" s="172"/>
      <c r="M228" s="173"/>
    </row>
    <row r="229" spans="1:13" ht="13.5" thickBot="1">
      <c r="A229" s="698"/>
      <c r="B229" s="709"/>
      <c r="C229" s="741"/>
      <c r="D229" s="730"/>
      <c r="E229" s="183" t="s">
        <v>871</v>
      </c>
      <c r="F229" s="183">
        <v>40013</v>
      </c>
      <c r="G229" s="184" t="s">
        <v>910</v>
      </c>
      <c r="H229" s="185">
        <v>16</v>
      </c>
      <c r="I229" s="186" t="s">
        <v>1053</v>
      </c>
      <c r="J229" s="259"/>
      <c r="K229" s="172"/>
      <c r="L229" s="172"/>
      <c r="M229" s="173"/>
    </row>
    <row r="230" spans="1:13" ht="12.75">
      <c r="A230" s="698"/>
      <c r="B230" s="709"/>
      <c r="C230" s="738" t="s">
        <v>127</v>
      </c>
      <c r="D230" s="733">
        <f>SUM(H230:H240)</f>
        <v>120</v>
      </c>
      <c r="E230" s="191" t="s">
        <v>866</v>
      </c>
      <c r="F230" s="191">
        <v>40014</v>
      </c>
      <c r="G230" s="192" t="s">
        <v>910</v>
      </c>
      <c r="H230" s="193">
        <v>10</v>
      </c>
      <c r="I230" s="204" t="s">
        <v>822</v>
      </c>
      <c r="J230" s="259"/>
      <c r="K230" s="172"/>
      <c r="L230" s="172"/>
      <c r="M230" s="173"/>
    </row>
    <row r="231" spans="1:13" ht="12.75">
      <c r="A231" s="698"/>
      <c r="B231" s="709"/>
      <c r="C231" s="742"/>
      <c r="D231" s="744"/>
      <c r="E231" s="178" t="s">
        <v>872</v>
      </c>
      <c r="F231" s="178">
        <v>40015</v>
      </c>
      <c r="G231" s="181"/>
      <c r="H231" s="179"/>
      <c r="I231" s="180" t="s">
        <v>816</v>
      </c>
      <c r="J231" s="259"/>
      <c r="K231" s="172"/>
      <c r="L231" s="172"/>
      <c r="M231" s="173"/>
    </row>
    <row r="232" spans="1:13" ht="12.75">
      <c r="A232" s="698"/>
      <c r="B232" s="709"/>
      <c r="C232" s="742"/>
      <c r="D232" s="744"/>
      <c r="E232" s="205" t="s">
        <v>867</v>
      </c>
      <c r="F232" s="206">
        <v>40016</v>
      </c>
      <c r="G232" s="181" t="s">
        <v>910</v>
      </c>
      <c r="H232" s="179">
        <v>15</v>
      </c>
      <c r="I232" s="180" t="s">
        <v>1148</v>
      </c>
      <c r="J232" s="259"/>
      <c r="K232" s="172"/>
      <c r="L232" s="172"/>
      <c r="M232" s="173"/>
    </row>
    <row r="233" spans="1:13" ht="12.75">
      <c r="A233" s="698"/>
      <c r="B233" s="709"/>
      <c r="C233" s="742"/>
      <c r="D233" s="744"/>
      <c r="E233" s="693" t="s">
        <v>868</v>
      </c>
      <c r="F233" s="695">
        <v>40017</v>
      </c>
      <c r="G233" s="181" t="s">
        <v>206</v>
      </c>
      <c r="H233" s="179">
        <v>12</v>
      </c>
      <c r="I233" s="180" t="s">
        <v>1149</v>
      </c>
      <c r="J233" s="259"/>
      <c r="K233" s="172"/>
      <c r="L233" s="172"/>
      <c r="M233" s="173"/>
    </row>
    <row r="234" spans="1:13" ht="12.75">
      <c r="A234" s="698"/>
      <c r="B234" s="709"/>
      <c r="C234" s="742"/>
      <c r="D234" s="744"/>
      <c r="E234" s="694"/>
      <c r="F234" s="696"/>
      <c r="G234" s="181" t="s">
        <v>924</v>
      </c>
      <c r="H234" s="179">
        <v>14</v>
      </c>
      <c r="I234" s="180" t="s">
        <v>1155</v>
      </c>
      <c r="J234" s="259"/>
      <c r="K234" s="172"/>
      <c r="L234" s="172"/>
      <c r="M234" s="173"/>
    </row>
    <row r="235" spans="1:13" ht="12.75">
      <c r="A235" s="698"/>
      <c r="B235" s="709"/>
      <c r="C235" s="742"/>
      <c r="D235" s="744"/>
      <c r="E235" s="693" t="s">
        <v>869</v>
      </c>
      <c r="F235" s="695">
        <v>40018</v>
      </c>
      <c r="G235" s="181" t="s">
        <v>910</v>
      </c>
      <c r="H235" s="179">
        <v>17</v>
      </c>
      <c r="I235" s="180" t="s">
        <v>1156</v>
      </c>
      <c r="J235" s="259"/>
      <c r="K235" s="172"/>
      <c r="L235" s="172"/>
      <c r="M235" s="173"/>
    </row>
    <row r="236" spans="1:13" ht="12.75">
      <c r="A236" s="698"/>
      <c r="B236" s="709"/>
      <c r="C236" s="742"/>
      <c r="D236" s="744"/>
      <c r="E236" s="694"/>
      <c r="F236" s="696"/>
      <c r="G236" s="181" t="s">
        <v>911</v>
      </c>
      <c r="H236" s="179">
        <v>8</v>
      </c>
      <c r="I236" s="180" t="s">
        <v>1153</v>
      </c>
      <c r="J236" s="259"/>
      <c r="K236" s="172"/>
      <c r="L236" s="172"/>
      <c r="M236" s="173"/>
    </row>
    <row r="237" spans="1:13" ht="12.75">
      <c r="A237" s="698"/>
      <c r="B237" s="709"/>
      <c r="C237" s="742"/>
      <c r="D237" s="744"/>
      <c r="E237" s="693" t="s">
        <v>870</v>
      </c>
      <c r="F237" s="695">
        <v>40019</v>
      </c>
      <c r="G237" s="181" t="s">
        <v>924</v>
      </c>
      <c r="H237" s="179">
        <v>11</v>
      </c>
      <c r="I237" s="180" t="s">
        <v>1150</v>
      </c>
      <c r="J237" s="259"/>
      <c r="K237" s="172"/>
      <c r="L237" s="172"/>
      <c r="M237" s="173"/>
    </row>
    <row r="238" spans="1:13" ht="12.75">
      <c r="A238" s="698"/>
      <c r="B238" s="709"/>
      <c r="C238" s="743"/>
      <c r="D238" s="745"/>
      <c r="E238" s="694"/>
      <c r="F238" s="696"/>
      <c r="G238" s="198" t="s">
        <v>960</v>
      </c>
      <c r="H238" s="199">
        <v>8</v>
      </c>
      <c r="I238" s="200" t="s">
        <v>165</v>
      </c>
      <c r="J238" s="259"/>
      <c r="K238" s="172"/>
      <c r="L238" s="172"/>
      <c r="M238" s="173"/>
    </row>
    <row r="239" spans="1:13" ht="12.75">
      <c r="A239" s="698"/>
      <c r="B239" s="709"/>
      <c r="C239" s="743"/>
      <c r="D239" s="745"/>
      <c r="E239" s="693" t="s">
        <v>871</v>
      </c>
      <c r="F239" s="695">
        <v>40020</v>
      </c>
      <c r="G239" s="198" t="s">
        <v>910</v>
      </c>
      <c r="H239" s="199">
        <v>17</v>
      </c>
      <c r="I239" s="200" t="s">
        <v>1151</v>
      </c>
      <c r="J239" s="259"/>
      <c r="K239" s="172"/>
      <c r="L239" s="172"/>
      <c r="M239" s="173"/>
    </row>
    <row r="240" spans="1:13" ht="13.5" thickBot="1">
      <c r="A240" s="698"/>
      <c r="B240" s="709"/>
      <c r="C240" s="755"/>
      <c r="D240" s="790"/>
      <c r="E240" s="727"/>
      <c r="F240" s="726"/>
      <c r="G240" s="184" t="s">
        <v>911</v>
      </c>
      <c r="H240" s="185">
        <v>8</v>
      </c>
      <c r="I240" s="186" t="s">
        <v>1152</v>
      </c>
      <c r="J240" s="259"/>
      <c r="K240" s="172"/>
      <c r="L240" s="172"/>
      <c r="M240" s="173"/>
    </row>
    <row r="241" spans="1:13" ht="12.75">
      <c r="A241" s="698"/>
      <c r="B241" s="709"/>
      <c r="C241" s="738" t="s">
        <v>128</v>
      </c>
      <c r="D241" s="721">
        <f>SUM(H241:H249)</f>
        <v>92</v>
      </c>
      <c r="E241" s="768" t="s">
        <v>866</v>
      </c>
      <c r="F241" s="746">
        <v>40021</v>
      </c>
      <c r="G241" s="187" t="s">
        <v>953</v>
      </c>
      <c r="H241" s="170">
        <v>18</v>
      </c>
      <c r="I241" s="171" t="s">
        <v>1154</v>
      </c>
      <c r="J241" s="259"/>
      <c r="K241" s="172"/>
      <c r="L241" s="172"/>
      <c r="M241" s="173"/>
    </row>
    <row r="242" spans="1:13" ht="12.75">
      <c r="A242" s="698"/>
      <c r="B242" s="709"/>
      <c r="C242" s="739"/>
      <c r="D242" s="733"/>
      <c r="E242" s="694"/>
      <c r="F242" s="696"/>
      <c r="G242" s="192" t="s">
        <v>960</v>
      </c>
      <c r="H242" s="193">
        <v>1</v>
      </c>
      <c r="I242" s="204" t="s">
        <v>824</v>
      </c>
      <c r="J242" s="259"/>
      <c r="K242" s="172"/>
      <c r="L242" s="172"/>
      <c r="M242" s="173"/>
    </row>
    <row r="243" spans="1:13" ht="12.75">
      <c r="A243" s="698"/>
      <c r="B243" s="709"/>
      <c r="C243" s="742"/>
      <c r="D243" s="744"/>
      <c r="E243" s="205" t="s">
        <v>872</v>
      </c>
      <c r="F243" s="206">
        <v>40022</v>
      </c>
      <c r="G243" s="181" t="s">
        <v>910</v>
      </c>
      <c r="H243" s="179">
        <v>12</v>
      </c>
      <c r="I243" s="180" t="s">
        <v>823</v>
      </c>
      <c r="J243" s="259"/>
      <c r="K243" s="172"/>
      <c r="L243" s="172"/>
      <c r="M243" s="173"/>
    </row>
    <row r="244" spans="1:13" ht="12.75">
      <c r="A244" s="698"/>
      <c r="B244" s="709"/>
      <c r="C244" s="742"/>
      <c r="D244" s="744"/>
      <c r="E244" s="205" t="s">
        <v>867</v>
      </c>
      <c r="F244" s="206">
        <v>40023</v>
      </c>
      <c r="G244" s="181"/>
      <c r="H244" s="179"/>
      <c r="I244" s="180" t="s">
        <v>987</v>
      </c>
      <c r="J244" s="259"/>
      <c r="K244" s="172"/>
      <c r="L244" s="172"/>
      <c r="M244" s="173"/>
    </row>
    <row r="245" spans="1:13" ht="12.75">
      <c r="A245" s="698"/>
      <c r="B245" s="709"/>
      <c r="C245" s="742"/>
      <c r="D245" s="744"/>
      <c r="E245" s="205" t="s">
        <v>868</v>
      </c>
      <c r="F245" s="206">
        <v>40024</v>
      </c>
      <c r="G245" s="181" t="s">
        <v>911</v>
      </c>
      <c r="H245" s="179">
        <v>12</v>
      </c>
      <c r="I245" s="180" t="s">
        <v>825</v>
      </c>
      <c r="J245" s="259"/>
      <c r="K245" s="172"/>
      <c r="L245" s="172"/>
      <c r="M245" s="173"/>
    </row>
    <row r="246" spans="1:13" ht="12.75">
      <c r="A246" s="698"/>
      <c r="B246" s="709"/>
      <c r="C246" s="742"/>
      <c r="D246" s="744"/>
      <c r="E246" s="693" t="s">
        <v>869</v>
      </c>
      <c r="F246" s="695">
        <v>40025</v>
      </c>
      <c r="G246" s="181" t="s">
        <v>829</v>
      </c>
      <c r="H246" s="179">
        <v>10</v>
      </c>
      <c r="I246" s="180" t="s">
        <v>828</v>
      </c>
      <c r="J246" s="259"/>
      <c r="K246" s="172"/>
      <c r="L246" s="172"/>
      <c r="M246" s="173"/>
    </row>
    <row r="247" spans="1:13" ht="13.5" thickBot="1">
      <c r="A247" s="699"/>
      <c r="B247" s="710"/>
      <c r="C247" s="742"/>
      <c r="D247" s="744"/>
      <c r="E247" s="747"/>
      <c r="F247" s="747"/>
      <c r="G247" s="181" t="s">
        <v>910</v>
      </c>
      <c r="H247" s="179">
        <v>12</v>
      </c>
      <c r="I247" s="180" t="s">
        <v>826</v>
      </c>
      <c r="J247" s="259"/>
      <c r="K247" s="172"/>
      <c r="L247" s="172"/>
      <c r="M247" s="173"/>
    </row>
    <row r="248" spans="1:13" ht="12.75">
      <c r="A248" s="697">
        <v>40026</v>
      </c>
      <c r="B248" s="708">
        <f>SUM(H248:H289)</f>
        <v>479</v>
      </c>
      <c r="C248" s="742"/>
      <c r="D248" s="744"/>
      <c r="E248" s="205" t="s">
        <v>870</v>
      </c>
      <c r="F248" s="206">
        <v>40026</v>
      </c>
      <c r="G248" s="181" t="s">
        <v>953</v>
      </c>
      <c r="H248" s="179">
        <v>12</v>
      </c>
      <c r="I248" s="180" t="s">
        <v>827</v>
      </c>
      <c r="J248" s="259"/>
      <c r="K248" s="172"/>
      <c r="L248" s="172"/>
      <c r="M248" s="173"/>
    </row>
    <row r="249" spans="1:13" ht="13.5" thickBot="1">
      <c r="A249" s="698"/>
      <c r="B249" s="709"/>
      <c r="C249" s="743"/>
      <c r="D249" s="745"/>
      <c r="E249" s="254" t="s">
        <v>871</v>
      </c>
      <c r="F249" s="244">
        <v>40027</v>
      </c>
      <c r="G249" s="198" t="s">
        <v>1078</v>
      </c>
      <c r="H249" s="199">
        <v>15</v>
      </c>
      <c r="I249" s="62" t="s">
        <v>831</v>
      </c>
      <c r="J249" s="259"/>
      <c r="K249" s="172"/>
      <c r="L249" s="172"/>
      <c r="M249" s="173"/>
    </row>
    <row r="250" spans="1:13" ht="13.5" customHeight="1">
      <c r="A250" s="698"/>
      <c r="B250" s="709"/>
      <c r="C250" s="704" t="s">
        <v>188</v>
      </c>
      <c r="D250" s="718">
        <f>SUM(H250:H260)</f>
        <v>127</v>
      </c>
      <c r="E250" s="255" t="s">
        <v>866</v>
      </c>
      <c r="F250" s="256">
        <v>40028</v>
      </c>
      <c r="G250" s="187" t="s">
        <v>910</v>
      </c>
      <c r="H250" s="170">
        <v>15</v>
      </c>
      <c r="I250" s="171" t="s">
        <v>553</v>
      </c>
      <c r="J250" s="259"/>
      <c r="K250" s="172"/>
      <c r="L250" s="172"/>
      <c r="M250" s="173"/>
    </row>
    <row r="251" spans="1:13" ht="12.75">
      <c r="A251" s="698"/>
      <c r="B251" s="709"/>
      <c r="C251" s="740"/>
      <c r="D251" s="729"/>
      <c r="E251" s="178" t="s">
        <v>872</v>
      </c>
      <c r="F251" s="206">
        <v>40029</v>
      </c>
      <c r="G251" s="181"/>
      <c r="H251" s="179"/>
      <c r="I251" s="180" t="s">
        <v>546</v>
      </c>
      <c r="J251" s="259"/>
      <c r="K251" s="172"/>
      <c r="L251" s="172"/>
      <c r="M251" s="173"/>
    </row>
    <row r="252" spans="1:13" ht="12.75">
      <c r="A252" s="698"/>
      <c r="B252" s="709"/>
      <c r="C252" s="740"/>
      <c r="D252" s="729"/>
      <c r="E252" s="734" t="s">
        <v>867</v>
      </c>
      <c r="F252" s="731">
        <v>40030</v>
      </c>
      <c r="G252" s="181" t="s">
        <v>953</v>
      </c>
      <c r="H252" s="179">
        <v>15</v>
      </c>
      <c r="I252" s="180" t="s">
        <v>547</v>
      </c>
      <c r="J252" s="259"/>
      <c r="K252" s="172"/>
      <c r="L252" s="172"/>
      <c r="M252" s="173"/>
    </row>
    <row r="253" spans="1:13" ht="12.75">
      <c r="A253" s="698"/>
      <c r="B253" s="709"/>
      <c r="C253" s="740"/>
      <c r="D253" s="729"/>
      <c r="E253" s="735"/>
      <c r="F253" s="732"/>
      <c r="G253" s="181" t="s">
        <v>910</v>
      </c>
      <c r="H253" s="179">
        <v>9</v>
      </c>
      <c r="I253" s="180" t="s">
        <v>548</v>
      </c>
      <c r="J253" s="259"/>
      <c r="K253" s="172"/>
      <c r="L253" s="172"/>
      <c r="M253" s="173"/>
    </row>
    <row r="254" spans="1:13" ht="12.75">
      <c r="A254" s="698"/>
      <c r="B254" s="709"/>
      <c r="C254" s="740"/>
      <c r="D254" s="729"/>
      <c r="E254" s="734" t="s">
        <v>868</v>
      </c>
      <c r="F254" s="731">
        <v>40031</v>
      </c>
      <c r="G254" s="181" t="s">
        <v>960</v>
      </c>
      <c r="H254" s="179">
        <v>10</v>
      </c>
      <c r="I254" s="180" t="s">
        <v>164</v>
      </c>
      <c r="J254" s="259"/>
      <c r="K254" s="172"/>
      <c r="L254" s="172"/>
      <c r="M254" s="173"/>
    </row>
    <row r="255" spans="1:13" ht="12.75">
      <c r="A255" s="698"/>
      <c r="B255" s="709"/>
      <c r="C255" s="740"/>
      <c r="D255" s="729"/>
      <c r="E255" s="735"/>
      <c r="F255" s="732"/>
      <c r="G255" s="181" t="s">
        <v>911</v>
      </c>
      <c r="H255" s="179">
        <v>15</v>
      </c>
      <c r="I255" s="180" t="s">
        <v>550</v>
      </c>
      <c r="J255" s="259"/>
      <c r="K255" s="172"/>
      <c r="L255" s="172"/>
      <c r="M255" s="173"/>
    </row>
    <row r="256" spans="1:13" ht="12.75">
      <c r="A256" s="698"/>
      <c r="B256" s="709"/>
      <c r="C256" s="740"/>
      <c r="D256" s="729"/>
      <c r="E256" s="178" t="s">
        <v>869</v>
      </c>
      <c r="F256" s="178">
        <v>40032</v>
      </c>
      <c r="G256" s="181" t="s">
        <v>910</v>
      </c>
      <c r="H256" s="179">
        <v>11</v>
      </c>
      <c r="I256" s="180" t="s">
        <v>549</v>
      </c>
      <c r="J256" s="259"/>
      <c r="K256" s="172"/>
      <c r="L256" s="172"/>
      <c r="M256" s="173"/>
    </row>
    <row r="257" spans="1:13" ht="12.75">
      <c r="A257" s="698"/>
      <c r="B257" s="709"/>
      <c r="C257" s="740"/>
      <c r="D257" s="729"/>
      <c r="E257" s="734" t="s">
        <v>870</v>
      </c>
      <c r="F257" s="734">
        <v>40033</v>
      </c>
      <c r="G257" s="181" t="s">
        <v>554</v>
      </c>
      <c r="H257" s="179">
        <v>25</v>
      </c>
      <c r="I257" s="180" t="s">
        <v>556</v>
      </c>
      <c r="J257" s="259"/>
      <c r="K257" s="172"/>
      <c r="L257" s="172"/>
      <c r="M257" s="173"/>
    </row>
    <row r="258" spans="1:13" ht="12.75">
      <c r="A258" s="698"/>
      <c r="B258" s="709"/>
      <c r="C258" s="740"/>
      <c r="D258" s="729"/>
      <c r="E258" s="735"/>
      <c r="F258" s="735"/>
      <c r="G258" s="181" t="s">
        <v>911</v>
      </c>
      <c r="H258" s="179">
        <v>7</v>
      </c>
      <c r="I258" s="180" t="s">
        <v>557</v>
      </c>
      <c r="J258" s="259"/>
      <c r="K258" s="172"/>
      <c r="L258" s="172"/>
      <c r="M258" s="173"/>
    </row>
    <row r="259" spans="1:13" ht="12.75">
      <c r="A259" s="698"/>
      <c r="B259" s="709"/>
      <c r="C259" s="741"/>
      <c r="D259" s="729"/>
      <c r="E259" s="734" t="s">
        <v>871</v>
      </c>
      <c r="F259" s="734">
        <v>40034</v>
      </c>
      <c r="G259" s="181" t="s">
        <v>985</v>
      </c>
      <c r="H259" s="179">
        <v>19</v>
      </c>
      <c r="I259" s="180" t="s">
        <v>558</v>
      </c>
      <c r="J259" s="259"/>
      <c r="K259" s="172"/>
      <c r="L259" s="172"/>
      <c r="M259" s="173"/>
    </row>
    <row r="260" spans="1:13" ht="13.5" thickBot="1">
      <c r="A260" s="698"/>
      <c r="B260" s="709"/>
      <c r="C260" s="741"/>
      <c r="D260" s="730"/>
      <c r="E260" s="748"/>
      <c r="F260" s="748"/>
      <c r="G260" s="184" t="s">
        <v>743</v>
      </c>
      <c r="H260" s="185">
        <v>1</v>
      </c>
      <c r="I260" s="186" t="s">
        <v>559</v>
      </c>
      <c r="J260" s="259"/>
      <c r="K260" s="172"/>
      <c r="L260" s="172"/>
      <c r="M260" s="173"/>
    </row>
    <row r="261" spans="1:13" ht="12.75">
      <c r="A261" s="698"/>
      <c r="B261" s="709"/>
      <c r="C261" s="795" t="s">
        <v>189</v>
      </c>
      <c r="D261" s="792">
        <f>SUM(H261:H271)</f>
        <v>125</v>
      </c>
      <c r="E261" s="794" t="s">
        <v>866</v>
      </c>
      <c r="F261" s="794">
        <v>40035</v>
      </c>
      <c r="G261" s="187" t="s">
        <v>554</v>
      </c>
      <c r="H261" s="170">
        <v>20</v>
      </c>
      <c r="I261" s="171" t="s">
        <v>561</v>
      </c>
      <c r="J261" s="259"/>
      <c r="K261" s="172"/>
      <c r="L261" s="172"/>
      <c r="M261" s="173"/>
    </row>
    <row r="262" spans="1:13" ht="12.75" customHeight="1">
      <c r="A262" s="698"/>
      <c r="B262" s="709"/>
      <c r="C262" s="796"/>
      <c r="D262" s="793"/>
      <c r="E262" s="789"/>
      <c r="F262" s="789"/>
      <c r="G262" s="181" t="s">
        <v>910</v>
      </c>
      <c r="H262" s="179">
        <v>8</v>
      </c>
      <c r="I262" s="180" t="s">
        <v>560</v>
      </c>
      <c r="J262" s="259"/>
      <c r="K262" s="172"/>
      <c r="L262" s="172"/>
      <c r="M262" s="173"/>
    </row>
    <row r="263" spans="1:13" ht="12.75">
      <c r="A263" s="698"/>
      <c r="B263" s="709"/>
      <c r="C263" s="796"/>
      <c r="D263" s="793"/>
      <c r="E263" s="178" t="s">
        <v>872</v>
      </c>
      <c r="F263" s="178">
        <v>40036</v>
      </c>
      <c r="G263" s="181" t="s">
        <v>743</v>
      </c>
      <c r="H263" s="179">
        <v>1</v>
      </c>
      <c r="I263" s="180" t="s">
        <v>562</v>
      </c>
      <c r="J263" s="259"/>
      <c r="K263" s="172"/>
      <c r="L263" s="172"/>
      <c r="M263" s="173"/>
    </row>
    <row r="264" spans="1:13" ht="12.75">
      <c r="A264" s="698"/>
      <c r="B264" s="709"/>
      <c r="C264" s="796"/>
      <c r="D264" s="793"/>
      <c r="E264" s="178" t="s">
        <v>867</v>
      </c>
      <c r="F264" s="178">
        <v>40037</v>
      </c>
      <c r="G264" s="181" t="s">
        <v>910</v>
      </c>
      <c r="H264" s="179">
        <v>16</v>
      </c>
      <c r="I264" s="180" t="s">
        <v>563</v>
      </c>
      <c r="J264" s="259"/>
      <c r="K264" s="172"/>
      <c r="L264" s="172"/>
      <c r="M264" s="173"/>
    </row>
    <row r="265" spans="1:13" ht="12.75">
      <c r="A265" s="698"/>
      <c r="B265" s="709"/>
      <c r="C265" s="796"/>
      <c r="D265" s="793"/>
      <c r="E265" s="693" t="s">
        <v>868</v>
      </c>
      <c r="F265" s="695">
        <v>40038</v>
      </c>
      <c r="G265" s="181" t="s">
        <v>985</v>
      </c>
      <c r="H265" s="179">
        <v>15</v>
      </c>
      <c r="I265" s="37" t="s">
        <v>592</v>
      </c>
      <c r="J265" s="259"/>
      <c r="K265" s="172"/>
      <c r="L265" s="172"/>
      <c r="M265" s="173"/>
    </row>
    <row r="266" spans="1:13" ht="12.75">
      <c r="A266" s="698"/>
      <c r="B266" s="709"/>
      <c r="C266" s="796"/>
      <c r="D266" s="793"/>
      <c r="E266" s="694"/>
      <c r="F266" s="696"/>
      <c r="G266" s="181" t="s">
        <v>829</v>
      </c>
      <c r="H266" s="179">
        <v>12</v>
      </c>
      <c r="I266" s="37" t="s">
        <v>368</v>
      </c>
      <c r="J266" s="259"/>
      <c r="K266" s="172"/>
      <c r="L266" s="172"/>
      <c r="M266" s="173"/>
    </row>
    <row r="267" spans="1:13" ht="12.75">
      <c r="A267" s="698"/>
      <c r="B267" s="709"/>
      <c r="C267" s="796"/>
      <c r="D267" s="793"/>
      <c r="E267" s="693" t="s">
        <v>869</v>
      </c>
      <c r="F267" s="695">
        <v>40039</v>
      </c>
      <c r="G267" s="181" t="s">
        <v>910</v>
      </c>
      <c r="H267" s="179">
        <v>14</v>
      </c>
      <c r="I267" s="180" t="s">
        <v>134</v>
      </c>
      <c r="J267" s="259"/>
      <c r="K267" s="172"/>
      <c r="L267" s="172"/>
      <c r="M267" s="173"/>
    </row>
    <row r="268" spans="1:13" ht="12.75">
      <c r="A268" s="698"/>
      <c r="B268" s="709"/>
      <c r="C268" s="796"/>
      <c r="D268" s="793"/>
      <c r="E268" s="694"/>
      <c r="F268" s="696"/>
      <c r="G268" s="181" t="s">
        <v>829</v>
      </c>
      <c r="H268" s="179">
        <v>13</v>
      </c>
      <c r="I268" s="37" t="s">
        <v>1142</v>
      </c>
      <c r="J268" s="259"/>
      <c r="K268" s="172"/>
      <c r="L268" s="172"/>
      <c r="M268" s="173"/>
    </row>
    <row r="269" spans="1:13" ht="12.75">
      <c r="A269" s="698"/>
      <c r="B269" s="709"/>
      <c r="C269" s="796"/>
      <c r="D269" s="793"/>
      <c r="E269" s="693" t="s">
        <v>870</v>
      </c>
      <c r="F269" s="695">
        <v>40040</v>
      </c>
      <c r="G269" s="181" t="s">
        <v>1192</v>
      </c>
      <c r="H269" s="179">
        <v>3</v>
      </c>
      <c r="I269" s="37" t="s">
        <v>885</v>
      </c>
      <c r="J269" s="259"/>
      <c r="K269" s="172"/>
      <c r="L269" s="172"/>
      <c r="M269" s="173"/>
    </row>
    <row r="270" spans="1:13" ht="12.75">
      <c r="A270" s="698"/>
      <c r="B270" s="709"/>
      <c r="C270" s="796"/>
      <c r="D270" s="793"/>
      <c r="E270" s="694"/>
      <c r="F270" s="696"/>
      <c r="G270" s="181" t="s">
        <v>1078</v>
      </c>
      <c r="H270" s="179">
        <v>12</v>
      </c>
      <c r="I270" s="37" t="s">
        <v>905</v>
      </c>
      <c r="J270" s="259"/>
      <c r="K270" s="172"/>
      <c r="L270" s="172"/>
      <c r="M270" s="173"/>
    </row>
    <row r="271" spans="1:13" ht="13.5" thickBot="1">
      <c r="A271" s="698"/>
      <c r="B271" s="709"/>
      <c r="C271" s="796"/>
      <c r="D271" s="793"/>
      <c r="E271" s="197" t="s">
        <v>871</v>
      </c>
      <c r="F271" s="197">
        <v>40041</v>
      </c>
      <c r="G271" s="198" t="s">
        <v>1078</v>
      </c>
      <c r="H271" s="199">
        <v>11</v>
      </c>
      <c r="I271" s="62" t="s">
        <v>906</v>
      </c>
      <c r="J271" s="259"/>
      <c r="K271" s="172"/>
      <c r="L271" s="172"/>
      <c r="M271" s="173"/>
    </row>
    <row r="272" spans="1:13" ht="13.5" customHeight="1">
      <c r="A272" s="698"/>
      <c r="B272" s="709"/>
      <c r="C272" s="704" t="s">
        <v>189</v>
      </c>
      <c r="D272" s="718">
        <f>SUM(H272:H280)</f>
        <v>129</v>
      </c>
      <c r="E272" s="768" t="s">
        <v>866</v>
      </c>
      <c r="F272" s="791">
        <v>40042</v>
      </c>
      <c r="G272" s="187" t="s">
        <v>910</v>
      </c>
      <c r="H272" s="170">
        <v>19</v>
      </c>
      <c r="I272" s="171" t="s">
        <v>907</v>
      </c>
      <c r="J272" s="259"/>
      <c r="K272" s="172"/>
      <c r="L272" s="172"/>
      <c r="M272" s="173"/>
    </row>
    <row r="273" spans="1:13" ht="13.5" customHeight="1">
      <c r="A273" s="698"/>
      <c r="B273" s="709"/>
      <c r="C273" s="737"/>
      <c r="D273" s="736"/>
      <c r="E273" s="694"/>
      <c r="F273" s="731"/>
      <c r="G273" s="192" t="s">
        <v>829</v>
      </c>
      <c r="H273" s="193">
        <v>10</v>
      </c>
      <c r="I273" s="204" t="s">
        <v>611</v>
      </c>
      <c r="J273" s="259"/>
      <c r="K273" s="172"/>
      <c r="L273" s="172"/>
      <c r="M273" s="173"/>
    </row>
    <row r="274" spans="1:13" ht="12.75">
      <c r="A274" s="698"/>
      <c r="B274" s="709"/>
      <c r="C274" s="705"/>
      <c r="D274" s="719"/>
      <c r="E274" s="178" t="s">
        <v>872</v>
      </c>
      <c r="F274" s="197">
        <v>40043</v>
      </c>
      <c r="G274" s="181" t="s">
        <v>554</v>
      </c>
      <c r="H274" s="179">
        <v>20</v>
      </c>
      <c r="I274" s="180" t="s">
        <v>1146</v>
      </c>
      <c r="J274" s="259"/>
      <c r="K274" s="172"/>
      <c r="L274" s="172"/>
      <c r="M274" s="173"/>
    </row>
    <row r="275" spans="1:13" ht="12.75">
      <c r="A275" s="698"/>
      <c r="B275" s="709"/>
      <c r="C275" s="705"/>
      <c r="D275" s="719"/>
      <c r="E275" s="178" t="s">
        <v>867</v>
      </c>
      <c r="F275" s="197">
        <v>40044</v>
      </c>
      <c r="G275" s="181" t="s">
        <v>911</v>
      </c>
      <c r="H275" s="179">
        <v>12</v>
      </c>
      <c r="I275" s="180" t="s">
        <v>1145</v>
      </c>
      <c r="J275" s="259"/>
      <c r="K275" s="172"/>
      <c r="L275" s="172"/>
      <c r="M275" s="173"/>
    </row>
    <row r="276" spans="1:13" ht="12.75">
      <c r="A276" s="698"/>
      <c r="B276" s="709"/>
      <c r="C276" s="705"/>
      <c r="D276" s="719"/>
      <c r="E276" s="693" t="s">
        <v>868</v>
      </c>
      <c r="F276" s="695">
        <v>40045</v>
      </c>
      <c r="G276" s="181" t="s">
        <v>206</v>
      </c>
      <c r="H276" s="179">
        <v>7</v>
      </c>
      <c r="I276" s="180" t="s">
        <v>1147</v>
      </c>
      <c r="J276" s="259"/>
      <c r="K276" s="172"/>
      <c r="L276" s="172"/>
      <c r="M276" s="173"/>
    </row>
    <row r="277" spans="1:13" ht="12.75">
      <c r="A277" s="698"/>
      <c r="B277" s="709"/>
      <c r="C277" s="705"/>
      <c r="D277" s="719"/>
      <c r="E277" s="694"/>
      <c r="F277" s="696"/>
      <c r="G277" s="181" t="s">
        <v>960</v>
      </c>
      <c r="H277" s="179">
        <v>8</v>
      </c>
      <c r="I277" s="180" t="s">
        <v>163</v>
      </c>
      <c r="J277" s="259"/>
      <c r="K277" s="172"/>
      <c r="L277" s="172"/>
      <c r="M277" s="173"/>
    </row>
    <row r="278" spans="1:13" ht="12.75">
      <c r="A278" s="698"/>
      <c r="B278" s="709"/>
      <c r="C278" s="705"/>
      <c r="D278" s="719"/>
      <c r="E278" s="178" t="s">
        <v>869</v>
      </c>
      <c r="F278" s="197">
        <v>40046</v>
      </c>
      <c r="G278" s="181" t="s">
        <v>953</v>
      </c>
      <c r="H278" s="179">
        <v>7</v>
      </c>
      <c r="I278" s="180" t="s">
        <v>1157</v>
      </c>
      <c r="J278" s="259"/>
      <c r="K278" s="172"/>
      <c r="L278" s="172"/>
      <c r="M278" s="173"/>
    </row>
    <row r="279" spans="1:13" ht="12.75">
      <c r="A279" s="698"/>
      <c r="B279" s="709"/>
      <c r="C279" s="705"/>
      <c r="D279" s="719"/>
      <c r="E279" s="178" t="s">
        <v>870</v>
      </c>
      <c r="F279" s="197">
        <v>40047</v>
      </c>
      <c r="G279" s="181" t="s">
        <v>1078</v>
      </c>
      <c r="H279" s="179">
        <v>15</v>
      </c>
      <c r="I279" s="180" t="s">
        <v>903</v>
      </c>
      <c r="J279" s="259"/>
      <c r="K279" s="172"/>
      <c r="L279" s="172"/>
      <c r="M279" s="173"/>
    </row>
    <row r="280" spans="1:13" ht="13.5" thickBot="1">
      <c r="A280" s="698"/>
      <c r="B280" s="709"/>
      <c r="C280" s="706"/>
      <c r="D280" s="720"/>
      <c r="E280" s="183" t="s">
        <v>871</v>
      </c>
      <c r="F280" s="183">
        <v>40048</v>
      </c>
      <c r="G280" s="184" t="s">
        <v>910</v>
      </c>
      <c r="H280" s="185">
        <v>31</v>
      </c>
      <c r="I280" s="186" t="s">
        <v>886</v>
      </c>
      <c r="J280" s="259"/>
      <c r="K280" s="172"/>
      <c r="L280" s="172"/>
      <c r="M280" s="173"/>
    </row>
    <row r="281" spans="1:13" ht="12.75">
      <c r="A281" s="698"/>
      <c r="B281" s="709"/>
      <c r="C281" s="738" t="s">
        <v>198</v>
      </c>
      <c r="D281" s="721">
        <f>SUM(H281:H288)</f>
        <v>63</v>
      </c>
      <c r="E281" s="168" t="s">
        <v>866</v>
      </c>
      <c r="F281" s="257">
        <v>40049</v>
      </c>
      <c r="G281" s="187"/>
      <c r="H281" s="170"/>
      <c r="I281" s="171" t="s">
        <v>643</v>
      </c>
      <c r="J281" s="259"/>
      <c r="K281" s="172"/>
      <c r="L281" s="172"/>
      <c r="M281" s="173"/>
    </row>
    <row r="282" spans="1:13" ht="12.75">
      <c r="A282" s="698"/>
      <c r="B282" s="709"/>
      <c r="C282" s="719"/>
      <c r="D282" s="722"/>
      <c r="E282" s="178" t="s">
        <v>872</v>
      </c>
      <c r="F282" s="197">
        <v>40050</v>
      </c>
      <c r="G282" s="181" t="s">
        <v>910</v>
      </c>
      <c r="H282" s="179">
        <v>14</v>
      </c>
      <c r="I282" s="180" t="s">
        <v>887</v>
      </c>
      <c r="J282" s="259"/>
      <c r="K282" s="172"/>
      <c r="L282" s="172"/>
      <c r="M282" s="173"/>
    </row>
    <row r="283" spans="1:13" ht="12.75">
      <c r="A283" s="698"/>
      <c r="B283" s="709"/>
      <c r="C283" s="719"/>
      <c r="D283" s="722"/>
      <c r="E283" s="178" t="s">
        <v>867</v>
      </c>
      <c r="F283" s="197">
        <v>40051</v>
      </c>
      <c r="G283" s="181" t="s">
        <v>985</v>
      </c>
      <c r="H283" s="179">
        <v>12</v>
      </c>
      <c r="I283" s="37" t="s">
        <v>904</v>
      </c>
      <c r="J283" s="259"/>
      <c r="K283" s="172"/>
      <c r="L283" s="172"/>
      <c r="M283" s="173"/>
    </row>
    <row r="284" spans="1:13" ht="12.75">
      <c r="A284" s="698"/>
      <c r="B284" s="709"/>
      <c r="C284" s="719"/>
      <c r="D284" s="722"/>
      <c r="E284" s="178" t="s">
        <v>868</v>
      </c>
      <c r="F284" s="197">
        <v>40052</v>
      </c>
      <c r="G284" s="181"/>
      <c r="H284" s="179"/>
      <c r="I284" s="180" t="s">
        <v>643</v>
      </c>
      <c r="J284" s="259"/>
      <c r="K284" s="172"/>
      <c r="L284" s="172"/>
      <c r="M284" s="173"/>
    </row>
    <row r="285" spans="1:13" ht="12.75">
      <c r="A285" s="698"/>
      <c r="B285" s="709"/>
      <c r="C285" s="719"/>
      <c r="D285" s="722"/>
      <c r="E285" s="178" t="s">
        <v>869</v>
      </c>
      <c r="F285" s="197">
        <v>40053</v>
      </c>
      <c r="G285" s="181"/>
      <c r="H285" s="179"/>
      <c r="I285" s="180" t="s">
        <v>843</v>
      </c>
      <c r="J285" s="259"/>
      <c r="K285" s="172"/>
      <c r="L285" s="172"/>
      <c r="M285" s="173"/>
    </row>
    <row r="286" spans="1:13" ht="12.75">
      <c r="A286" s="698"/>
      <c r="B286" s="709"/>
      <c r="C286" s="719"/>
      <c r="D286" s="722"/>
      <c r="E286" s="693" t="s">
        <v>870</v>
      </c>
      <c r="F286" s="695">
        <v>40054</v>
      </c>
      <c r="G286" s="181" t="s">
        <v>1192</v>
      </c>
      <c r="H286" s="179">
        <v>3</v>
      </c>
      <c r="I286" s="37" t="s">
        <v>564</v>
      </c>
      <c r="J286" s="259"/>
      <c r="K286" s="172"/>
      <c r="L286" s="172"/>
      <c r="M286" s="173"/>
    </row>
    <row r="287" spans="1:13" ht="12.75">
      <c r="A287" s="698"/>
      <c r="B287" s="709"/>
      <c r="C287" s="719"/>
      <c r="D287" s="722"/>
      <c r="E287" s="694"/>
      <c r="F287" s="696"/>
      <c r="G287" s="181" t="s">
        <v>1078</v>
      </c>
      <c r="H287" s="179">
        <v>20</v>
      </c>
      <c r="I287" s="37" t="s">
        <v>588</v>
      </c>
      <c r="J287" s="259"/>
      <c r="K287" s="172"/>
      <c r="L287" s="172"/>
      <c r="M287" s="173"/>
    </row>
    <row r="288" spans="1:13" ht="13.5" thickBot="1">
      <c r="A288" s="698"/>
      <c r="B288" s="709"/>
      <c r="C288" s="720"/>
      <c r="D288" s="723"/>
      <c r="E288" s="183" t="s">
        <v>871</v>
      </c>
      <c r="F288" s="183">
        <v>40055</v>
      </c>
      <c r="G288" s="184" t="s">
        <v>910</v>
      </c>
      <c r="H288" s="185">
        <v>14</v>
      </c>
      <c r="I288" s="186" t="s">
        <v>590</v>
      </c>
      <c r="J288" s="259"/>
      <c r="K288" s="172"/>
      <c r="L288" s="172"/>
      <c r="M288" s="173"/>
    </row>
    <row r="289" spans="1:13" ht="13.5" thickBot="1">
      <c r="A289" s="698"/>
      <c r="B289" s="709"/>
      <c r="C289" s="739" t="s">
        <v>199</v>
      </c>
      <c r="D289" s="733">
        <f>SUM(H289:H296)</f>
        <v>48</v>
      </c>
      <c r="E289" s="191" t="s">
        <v>866</v>
      </c>
      <c r="F289" s="258">
        <v>40056</v>
      </c>
      <c r="G289" s="192" t="s">
        <v>910</v>
      </c>
      <c r="H289" s="193">
        <v>8</v>
      </c>
      <c r="I289" s="204" t="s">
        <v>589</v>
      </c>
      <c r="J289" s="259"/>
      <c r="K289" s="172"/>
      <c r="L289" s="172"/>
      <c r="M289" s="173"/>
    </row>
    <row r="290" spans="1:13" ht="12.75">
      <c r="A290" s="697">
        <v>40057</v>
      </c>
      <c r="B290" s="708">
        <f>SUM(H290:H322)</f>
        <v>224</v>
      </c>
      <c r="C290" s="712"/>
      <c r="D290" s="722"/>
      <c r="E290" s="178" t="s">
        <v>872</v>
      </c>
      <c r="F290" s="197">
        <v>40057</v>
      </c>
      <c r="G290" s="181" t="s">
        <v>911</v>
      </c>
      <c r="H290" s="179">
        <v>9</v>
      </c>
      <c r="I290" s="180" t="s">
        <v>591</v>
      </c>
      <c r="J290" s="259"/>
      <c r="K290" s="172"/>
      <c r="L290" s="172"/>
      <c r="M290" s="173"/>
    </row>
    <row r="291" spans="1:13" ht="12.75">
      <c r="A291" s="698"/>
      <c r="B291" s="709"/>
      <c r="C291" s="712"/>
      <c r="D291" s="722"/>
      <c r="E291" s="178" t="s">
        <v>867</v>
      </c>
      <c r="F291" s="197">
        <v>40058</v>
      </c>
      <c r="G291" s="181"/>
      <c r="H291" s="179"/>
      <c r="I291" s="180" t="s">
        <v>297</v>
      </c>
      <c r="J291" s="259"/>
      <c r="K291" s="172"/>
      <c r="L291" s="172"/>
      <c r="M291" s="173"/>
    </row>
    <row r="292" spans="1:13" ht="12.75">
      <c r="A292" s="698"/>
      <c r="B292" s="709"/>
      <c r="C292" s="712"/>
      <c r="D292" s="722"/>
      <c r="E292" s="178" t="s">
        <v>868</v>
      </c>
      <c r="F292" s="197">
        <v>40059</v>
      </c>
      <c r="G292" s="181" t="s">
        <v>985</v>
      </c>
      <c r="H292" s="179">
        <v>7</v>
      </c>
      <c r="I292" s="180" t="s">
        <v>300</v>
      </c>
      <c r="J292" s="259"/>
      <c r="K292" s="172"/>
      <c r="L292" s="172"/>
      <c r="M292" s="173"/>
    </row>
    <row r="293" spans="1:13" ht="12.75">
      <c r="A293" s="698"/>
      <c r="B293" s="709"/>
      <c r="C293" s="712"/>
      <c r="D293" s="722"/>
      <c r="E293" s="178" t="s">
        <v>869</v>
      </c>
      <c r="F293" s="197">
        <v>40060</v>
      </c>
      <c r="G293" s="181"/>
      <c r="H293" s="179"/>
      <c r="I293" s="180" t="s">
        <v>298</v>
      </c>
      <c r="J293" s="259"/>
      <c r="K293" s="172"/>
      <c r="L293" s="172"/>
      <c r="M293" s="173"/>
    </row>
    <row r="294" spans="1:13" ht="12.75">
      <c r="A294" s="698"/>
      <c r="B294" s="709"/>
      <c r="C294" s="712"/>
      <c r="D294" s="722"/>
      <c r="E294" s="178" t="s">
        <v>870</v>
      </c>
      <c r="F294" s="197">
        <v>40061</v>
      </c>
      <c r="G294" s="181" t="s">
        <v>1192</v>
      </c>
      <c r="H294" s="179">
        <v>7</v>
      </c>
      <c r="I294" s="180" t="s">
        <v>299</v>
      </c>
      <c r="J294" s="259"/>
      <c r="K294" s="172"/>
      <c r="L294" s="172"/>
      <c r="M294" s="173"/>
    </row>
    <row r="295" spans="1:13" ht="12.75">
      <c r="A295" s="698"/>
      <c r="B295" s="709"/>
      <c r="C295" s="724"/>
      <c r="D295" s="725"/>
      <c r="E295" s="693" t="s">
        <v>871</v>
      </c>
      <c r="F295" s="695">
        <v>40062</v>
      </c>
      <c r="G295" s="198" t="s">
        <v>1192</v>
      </c>
      <c r="H295" s="199">
        <v>3</v>
      </c>
      <c r="I295" s="200" t="s">
        <v>301</v>
      </c>
      <c r="J295" s="259"/>
      <c r="K295" s="172"/>
      <c r="L295" s="172"/>
      <c r="M295" s="173"/>
    </row>
    <row r="296" spans="1:13" ht="13.5" thickBot="1">
      <c r="A296" s="698"/>
      <c r="B296" s="709"/>
      <c r="C296" s="724"/>
      <c r="D296" s="725"/>
      <c r="E296" s="727"/>
      <c r="F296" s="726"/>
      <c r="G296" s="198" t="s">
        <v>1078</v>
      </c>
      <c r="H296" s="199">
        <v>14</v>
      </c>
      <c r="I296" s="200" t="s">
        <v>711</v>
      </c>
      <c r="J296" s="259"/>
      <c r="K296" s="172"/>
      <c r="L296" s="172"/>
      <c r="M296" s="173"/>
    </row>
    <row r="297" spans="1:13" ht="12.75">
      <c r="A297" s="698"/>
      <c r="B297" s="709"/>
      <c r="C297" s="711" t="s">
        <v>207</v>
      </c>
      <c r="D297" s="721">
        <f>SUM(H297:H304)</f>
        <v>61</v>
      </c>
      <c r="E297" s="168" t="s">
        <v>866</v>
      </c>
      <c r="F297" s="168">
        <v>40063</v>
      </c>
      <c r="G297" s="187"/>
      <c r="H297" s="170"/>
      <c r="I297" s="171" t="s">
        <v>302</v>
      </c>
      <c r="J297" s="259"/>
      <c r="K297" s="172"/>
      <c r="L297" s="172"/>
      <c r="M297" s="173"/>
    </row>
    <row r="298" spans="1:13" ht="12.75">
      <c r="A298" s="698"/>
      <c r="B298" s="709"/>
      <c r="C298" s="712"/>
      <c r="D298" s="722"/>
      <c r="E298" s="178" t="s">
        <v>872</v>
      </c>
      <c r="F298" s="178">
        <v>40064</v>
      </c>
      <c r="G298" s="181"/>
      <c r="H298" s="179"/>
      <c r="I298" s="180" t="s">
        <v>1026</v>
      </c>
      <c r="J298" s="259"/>
      <c r="K298" s="172"/>
      <c r="L298" s="172"/>
      <c r="M298" s="173"/>
    </row>
    <row r="299" spans="1:13" ht="12.75">
      <c r="A299" s="698"/>
      <c r="B299" s="709"/>
      <c r="C299" s="712"/>
      <c r="D299" s="722"/>
      <c r="E299" s="178" t="s">
        <v>867</v>
      </c>
      <c r="F299" s="178">
        <v>40065</v>
      </c>
      <c r="G299" s="181" t="s">
        <v>910</v>
      </c>
      <c r="H299" s="179">
        <v>15</v>
      </c>
      <c r="I299" s="180" t="s">
        <v>1030</v>
      </c>
      <c r="J299" s="259"/>
      <c r="K299" s="172"/>
      <c r="L299" s="172"/>
      <c r="M299" s="173"/>
    </row>
    <row r="300" spans="1:13" ht="12.75">
      <c r="A300" s="698"/>
      <c r="B300" s="709"/>
      <c r="C300" s="712"/>
      <c r="D300" s="722"/>
      <c r="E300" s="178" t="s">
        <v>868</v>
      </c>
      <c r="F300" s="178">
        <v>40066</v>
      </c>
      <c r="G300" s="181" t="s">
        <v>910</v>
      </c>
      <c r="H300" s="179">
        <v>14</v>
      </c>
      <c r="I300" s="180" t="s">
        <v>1031</v>
      </c>
      <c r="J300" s="259"/>
      <c r="K300" s="172"/>
      <c r="L300" s="172"/>
      <c r="M300" s="173"/>
    </row>
    <row r="301" spans="1:13" ht="12.75">
      <c r="A301" s="698"/>
      <c r="B301" s="709"/>
      <c r="C301" s="712"/>
      <c r="D301" s="722"/>
      <c r="E301" s="178" t="s">
        <v>869</v>
      </c>
      <c r="F301" s="178">
        <v>40067</v>
      </c>
      <c r="G301" s="181"/>
      <c r="H301" s="179"/>
      <c r="I301" s="180" t="s">
        <v>843</v>
      </c>
      <c r="J301" s="259"/>
      <c r="K301" s="172"/>
      <c r="L301" s="172"/>
      <c r="M301" s="173"/>
    </row>
    <row r="302" spans="1:13" ht="12.75">
      <c r="A302" s="698"/>
      <c r="B302" s="709"/>
      <c r="C302" s="712"/>
      <c r="D302" s="722"/>
      <c r="E302" s="693" t="s">
        <v>870</v>
      </c>
      <c r="F302" s="695">
        <v>40068</v>
      </c>
      <c r="G302" s="181" t="s">
        <v>910</v>
      </c>
      <c r="H302" s="179">
        <v>2</v>
      </c>
      <c r="I302" s="180" t="s">
        <v>1028</v>
      </c>
      <c r="J302" s="259"/>
      <c r="K302" s="172"/>
      <c r="L302" s="172"/>
      <c r="M302" s="173"/>
    </row>
    <row r="303" spans="1:13" ht="12.75">
      <c r="A303" s="698"/>
      <c r="B303" s="709"/>
      <c r="C303" s="712"/>
      <c r="D303" s="722"/>
      <c r="E303" s="694"/>
      <c r="F303" s="696"/>
      <c r="G303" s="181" t="s">
        <v>1078</v>
      </c>
      <c r="H303" s="179">
        <v>15</v>
      </c>
      <c r="I303" s="180" t="s">
        <v>1038</v>
      </c>
      <c r="J303" s="259"/>
      <c r="K303" s="172"/>
      <c r="L303" s="172"/>
      <c r="M303" s="173"/>
    </row>
    <row r="304" spans="1:13" ht="13.5" thickBot="1">
      <c r="A304" s="698"/>
      <c r="B304" s="709"/>
      <c r="C304" s="713"/>
      <c r="D304" s="723"/>
      <c r="E304" s="183" t="s">
        <v>871</v>
      </c>
      <c r="F304" s="183">
        <v>40069</v>
      </c>
      <c r="G304" s="184" t="s">
        <v>910</v>
      </c>
      <c r="H304" s="185">
        <v>15</v>
      </c>
      <c r="I304" s="186" t="s">
        <v>1029</v>
      </c>
      <c r="J304" s="259"/>
      <c r="K304" s="172"/>
      <c r="L304" s="172"/>
      <c r="M304" s="173"/>
    </row>
    <row r="305" spans="1:13" ht="12.75">
      <c r="A305" s="698"/>
      <c r="B305" s="709"/>
      <c r="C305" s="711" t="s">
        <v>274</v>
      </c>
      <c r="D305" s="721">
        <f>SUM(H305:H312)</f>
        <v>67</v>
      </c>
      <c r="E305" s="168" t="s">
        <v>866</v>
      </c>
      <c r="F305" s="168">
        <v>40070</v>
      </c>
      <c r="G305" s="187" t="s">
        <v>910</v>
      </c>
      <c r="H305" s="170">
        <v>9</v>
      </c>
      <c r="I305" s="171" t="s">
        <v>1027</v>
      </c>
      <c r="J305" s="259"/>
      <c r="K305" s="172"/>
      <c r="L305" s="172"/>
      <c r="M305" s="173"/>
    </row>
    <row r="306" spans="1:13" ht="12.75">
      <c r="A306" s="698"/>
      <c r="B306" s="709"/>
      <c r="C306" s="712"/>
      <c r="D306" s="722"/>
      <c r="E306" s="693" t="s">
        <v>872</v>
      </c>
      <c r="F306" s="695">
        <v>40071</v>
      </c>
      <c r="G306" s="181" t="s">
        <v>829</v>
      </c>
      <c r="H306" s="179">
        <v>12</v>
      </c>
      <c r="I306" s="204" t="s">
        <v>708</v>
      </c>
      <c r="J306" s="259"/>
      <c r="K306" s="172"/>
      <c r="L306" s="172"/>
      <c r="M306" s="173"/>
    </row>
    <row r="307" spans="1:13" ht="12.75">
      <c r="A307" s="698"/>
      <c r="B307" s="709"/>
      <c r="C307" s="712"/>
      <c r="D307" s="722"/>
      <c r="E307" s="694"/>
      <c r="F307" s="696"/>
      <c r="G307" s="181" t="s">
        <v>910</v>
      </c>
      <c r="H307" s="179">
        <v>9</v>
      </c>
      <c r="I307" s="204" t="s">
        <v>709</v>
      </c>
      <c r="J307" s="259"/>
      <c r="K307" s="172"/>
      <c r="L307" s="172"/>
      <c r="M307" s="173"/>
    </row>
    <row r="308" spans="1:13" ht="12.75">
      <c r="A308" s="698"/>
      <c r="B308" s="709"/>
      <c r="C308" s="712"/>
      <c r="D308" s="722"/>
      <c r="E308" s="178" t="s">
        <v>867</v>
      </c>
      <c r="F308" s="178">
        <v>40072</v>
      </c>
      <c r="G308" s="181"/>
      <c r="H308" s="179"/>
      <c r="I308" s="180" t="s">
        <v>719</v>
      </c>
      <c r="J308" s="259"/>
      <c r="K308" s="172"/>
      <c r="L308" s="172"/>
      <c r="M308" s="173"/>
    </row>
    <row r="309" spans="1:13" ht="12.75">
      <c r="A309" s="698"/>
      <c r="B309" s="709"/>
      <c r="C309" s="712"/>
      <c r="D309" s="722"/>
      <c r="E309" s="178" t="s">
        <v>868</v>
      </c>
      <c r="F309" s="178">
        <v>40073</v>
      </c>
      <c r="G309" s="181" t="s">
        <v>910</v>
      </c>
      <c r="H309" s="179">
        <v>15</v>
      </c>
      <c r="I309" s="180" t="s">
        <v>710</v>
      </c>
      <c r="J309" s="259"/>
      <c r="K309" s="172"/>
      <c r="L309" s="172"/>
      <c r="M309" s="173"/>
    </row>
    <row r="310" spans="1:13" ht="12.75">
      <c r="A310" s="698"/>
      <c r="B310" s="709"/>
      <c r="C310" s="712"/>
      <c r="D310" s="722"/>
      <c r="E310" s="178" t="s">
        <v>869</v>
      </c>
      <c r="F310" s="178">
        <v>40074</v>
      </c>
      <c r="G310" s="181" t="s">
        <v>829</v>
      </c>
      <c r="H310" s="179">
        <v>10</v>
      </c>
      <c r="I310" s="204" t="s">
        <v>611</v>
      </c>
      <c r="J310" s="259"/>
      <c r="K310" s="172"/>
      <c r="L310" s="172"/>
      <c r="M310" s="173"/>
    </row>
    <row r="311" spans="1:13" ht="12.75">
      <c r="A311" s="698"/>
      <c r="B311" s="709"/>
      <c r="C311" s="712"/>
      <c r="D311" s="722"/>
      <c r="E311" s="178" t="s">
        <v>870</v>
      </c>
      <c r="F311" s="178">
        <v>40075</v>
      </c>
      <c r="G311" s="181"/>
      <c r="H311" s="179"/>
      <c r="I311" s="180" t="s">
        <v>707</v>
      </c>
      <c r="J311" s="259"/>
      <c r="K311" s="172"/>
      <c r="L311" s="172"/>
      <c r="M311" s="173"/>
    </row>
    <row r="312" spans="1:13" ht="13.5" thickBot="1">
      <c r="A312" s="698"/>
      <c r="B312" s="709"/>
      <c r="C312" s="713"/>
      <c r="D312" s="723"/>
      <c r="E312" s="183" t="s">
        <v>871</v>
      </c>
      <c r="F312" s="183">
        <v>40076</v>
      </c>
      <c r="G312" s="184" t="s">
        <v>1078</v>
      </c>
      <c r="H312" s="185">
        <v>12</v>
      </c>
      <c r="I312" s="37" t="s">
        <v>720</v>
      </c>
      <c r="J312" s="259"/>
      <c r="K312" s="172"/>
      <c r="L312" s="172"/>
      <c r="M312" s="173"/>
    </row>
    <row r="313" spans="1:13" ht="12.75">
      <c r="A313" s="698"/>
      <c r="B313" s="709"/>
      <c r="C313" s="711" t="s">
        <v>275</v>
      </c>
      <c r="D313" s="721">
        <f>SUM(H313:H319)</f>
        <v>36</v>
      </c>
      <c r="E313" s="168" t="s">
        <v>866</v>
      </c>
      <c r="F313" s="168">
        <v>40077</v>
      </c>
      <c r="G313" s="187" t="s">
        <v>910</v>
      </c>
      <c r="H313" s="170">
        <v>5</v>
      </c>
      <c r="I313" s="171" t="s">
        <v>375</v>
      </c>
      <c r="J313" s="259"/>
      <c r="K313" s="172"/>
      <c r="L313" s="172"/>
      <c r="M313" s="173"/>
    </row>
    <row r="314" spans="1:13" ht="12.75">
      <c r="A314" s="698"/>
      <c r="B314" s="709"/>
      <c r="C314" s="712"/>
      <c r="D314" s="722"/>
      <c r="E314" s="178" t="s">
        <v>872</v>
      </c>
      <c r="F314" s="178">
        <v>40078</v>
      </c>
      <c r="G314" s="181"/>
      <c r="H314" s="179"/>
      <c r="I314" s="180" t="s">
        <v>376</v>
      </c>
      <c r="J314" s="259"/>
      <c r="K314" s="172"/>
      <c r="L314" s="172"/>
      <c r="M314" s="173"/>
    </row>
    <row r="315" spans="1:13" ht="12.75">
      <c r="A315" s="698"/>
      <c r="B315" s="709"/>
      <c r="C315" s="712"/>
      <c r="D315" s="722"/>
      <c r="E315" s="178" t="s">
        <v>867</v>
      </c>
      <c r="F315" s="178">
        <v>40079</v>
      </c>
      <c r="G315" s="181" t="s">
        <v>953</v>
      </c>
      <c r="H315" s="179">
        <v>12</v>
      </c>
      <c r="I315" s="180" t="s">
        <v>380</v>
      </c>
      <c r="J315" s="259"/>
      <c r="K315" s="172"/>
      <c r="L315" s="172"/>
      <c r="M315" s="173"/>
    </row>
    <row r="316" spans="1:13" ht="13.5" customHeight="1">
      <c r="A316" s="698"/>
      <c r="B316" s="709"/>
      <c r="C316" s="712"/>
      <c r="D316" s="722"/>
      <c r="E316" s="178" t="s">
        <v>868</v>
      </c>
      <c r="F316" s="178">
        <v>40080</v>
      </c>
      <c r="G316" s="181" t="s">
        <v>910</v>
      </c>
      <c r="H316" s="179">
        <v>10</v>
      </c>
      <c r="I316" s="180" t="s">
        <v>381</v>
      </c>
      <c r="J316" s="259"/>
      <c r="K316" s="172"/>
      <c r="L316" s="172"/>
      <c r="M316" s="173"/>
    </row>
    <row r="317" spans="1:13" ht="12.75">
      <c r="A317" s="698"/>
      <c r="B317" s="709"/>
      <c r="C317" s="712"/>
      <c r="D317" s="722"/>
      <c r="E317" s="178" t="s">
        <v>869</v>
      </c>
      <c r="F317" s="178">
        <v>40081</v>
      </c>
      <c r="G317" s="181"/>
      <c r="H317" s="179"/>
      <c r="I317" s="180" t="s">
        <v>377</v>
      </c>
      <c r="J317" s="259"/>
      <c r="K317" s="172"/>
      <c r="L317" s="172"/>
      <c r="M317" s="173"/>
    </row>
    <row r="318" spans="1:13" ht="12.75">
      <c r="A318" s="698"/>
      <c r="B318" s="709"/>
      <c r="C318" s="712"/>
      <c r="D318" s="722"/>
      <c r="E318" s="178" t="s">
        <v>870</v>
      </c>
      <c r="F318" s="178">
        <v>40082</v>
      </c>
      <c r="G318" s="181" t="s">
        <v>1078</v>
      </c>
      <c r="H318" s="179">
        <v>9</v>
      </c>
      <c r="I318" s="37" t="s">
        <v>452</v>
      </c>
      <c r="J318" s="259"/>
      <c r="K318" s="172"/>
      <c r="L318" s="172"/>
      <c r="M318" s="173"/>
    </row>
    <row r="319" spans="1:13" ht="13.5" thickBot="1">
      <c r="A319" s="698"/>
      <c r="B319" s="709"/>
      <c r="C319" s="724"/>
      <c r="D319" s="725"/>
      <c r="E319" s="197" t="s">
        <v>871</v>
      </c>
      <c r="F319" s="197">
        <v>40083</v>
      </c>
      <c r="G319" s="198"/>
      <c r="H319" s="199"/>
      <c r="I319" s="200" t="s">
        <v>378</v>
      </c>
      <c r="J319" s="259"/>
      <c r="K319" s="172"/>
      <c r="L319" s="172"/>
      <c r="M319" s="173"/>
    </row>
    <row r="320" spans="1:13" ht="12.75">
      <c r="A320" s="698"/>
      <c r="B320" s="709"/>
      <c r="C320" s="711" t="s">
        <v>281</v>
      </c>
      <c r="D320" s="721">
        <f>SUM(H320:H327)</f>
        <v>42</v>
      </c>
      <c r="E320" s="168" t="s">
        <v>866</v>
      </c>
      <c r="F320" s="168">
        <v>40084</v>
      </c>
      <c r="G320" s="187" t="s">
        <v>910</v>
      </c>
      <c r="H320" s="170">
        <v>20</v>
      </c>
      <c r="I320" s="171" t="s">
        <v>379</v>
      </c>
      <c r="J320" s="259"/>
      <c r="K320" s="172"/>
      <c r="L320" s="172"/>
      <c r="M320" s="173"/>
    </row>
    <row r="321" spans="1:13" ht="12.75">
      <c r="A321" s="698"/>
      <c r="B321" s="709"/>
      <c r="C321" s="712"/>
      <c r="D321" s="722"/>
      <c r="E321" s="178" t="s">
        <v>872</v>
      </c>
      <c r="F321" s="178">
        <v>40085</v>
      </c>
      <c r="G321" s="181"/>
      <c r="H321" s="179"/>
      <c r="I321" s="180" t="s">
        <v>94</v>
      </c>
      <c r="J321" s="259"/>
      <c r="K321" s="172"/>
      <c r="L321" s="172"/>
      <c r="M321" s="173"/>
    </row>
    <row r="322" spans="1:13" ht="13.5" thickBot="1">
      <c r="A322" s="699"/>
      <c r="B322" s="710"/>
      <c r="C322" s="712"/>
      <c r="D322" s="722"/>
      <c r="E322" s="178" t="s">
        <v>867</v>
      </c>
      <c r="F322" s="178">
        <v>40086</v>
      </c>
      <c r="G322" s="181"/>
      <c r="H322" s="179"/>
      <c r="I322" s="180" t="s">
        <v>94</v>
      </c>
      <c r="J322" s="259"/>
      <c r="K322" s="172"/>
      <c r="L322" s="172"/>
      <c r="M322" s="173"/>
    </row>
    <row r="323" spans="1:13" ht="13.5" customHeight="1">
      <c r="A323" s="697">
        <v>40087</v>
      </c>
      <c r="B323" s="700">
        <f>SUM(H323:H354)</f>
        <v>141</v>
      </c>
      <c r="C323" s="719"/>
      <c r="D323" s="722"/>
      <c r="E323" s="178" t="s">
        <v>868</v>
      </c>
      <c r="F323" s="178">
        <v>40087</v>
      </c>
      <c r="G323" s="181"/>
      <c r="H323" s="179"/>
      <c r="I323" s="180" t="s">
        <v>95</v>
      </c>
      <c r="J323" s="259"/>
      <c r="K323" s="172"/>
      <c r="L323" s="172"/>
      <c r="M323" s="173"/>
    </row>
    <row r="324" spans="1:13" ht="12.75">
      <c r="A324" s="698"/>
      <c r="B324" s="701"/>
      <c r="C324" s="719"/>
      <c r="D324" s="722"/>
      <c r="E324" s="178" t="s">
        <v>869</v>
      </c>
      <c r="F324" s="178">
        <v>40088</v>
      </c>
      <c r="G324" s="181" t="s">
        <v>911</v>
      </c>
      <c r="H324" s="179">
        <v>7</v>
      </c>
      <c r="I324" s="180" t="s">
        <v>96</v>
      </c>
      <c r="J324" s="259"/>
      <c r="K324" s="172"/>
      <c r="L324" s="172"/>
      <c r="M324" s="173"/>
    </row>
    <row r="325" spans="1:13" ht="12.75">
      <c r="A325" s="698"/>
      <c r="B325" s="701"/>
      <c r="C325" s="719"/>
      <c r="D325" s="722"/>
      <c r="E325" s="693" t="s">
        <v>870</v>
      </c>
      <c r="F325" s="695">
        <v>40089</v>
      </c>
      <c r="G325" s="181" t="s">
        <v>910</v>
      </c>
      <c r="H325" s="179">
        <v>3</v>
      </c>
      <c r="I325" s="180" t="s">
        <v>98</v>
      </c>
      <c r="J325" s="259"/>
      <c r="K325" s="172"/>
      <c r="L325" s="172"/>
      <c r="M325" s="173"/>
    </row>
    <row r="326" spans="1:13" ht="12.75">
      <c r="A326" s="698"/>
      <c r="B326" s="701"/>
      <c r="C326" s="719"/>
      <c r="D326" s="722"/>
      <c r="E326" s="694"/>
      <c r="F326" s="696"/>
      <c r="G326" s="181" t="s">
        <v>1078</v>
      </c>
      <c r="H326" s="179">
        <v>12</v>
      </c>
      <c r="I326" s="180" t="s">
        <v>1050</v>
      </c>
      <c r="J326" s="259"/>
      <c r="K326" s="172"/>
      <c r="L326" s="172"/>
      <c r="M326" s="173"/>
    </row>
    <row r="327" spans="1:13" ht="13.5" thickBot="1">
      <c r="A327" s="698"/>
      <c r="B327" s="701"/>
      <c r="C327" s="720"/>
      <c r="D327" s="725"/>
      <c r="E327" s="197" t="s">
        <v>871</v>
      </c>
      <c r="F327" s="197">
        <v>40090</v>
      </c>
      <c r="G327" s="198"/>
      <c r="H327" s="199"/>
      <c r="I327" s="200" t="s">
        <v>97</v>
      </c>
      <c r="J327" s="259"/>
      <c r="K327" s="172"/>
      <c r="L327" s="172"/>
      <c r="M327" s="173"/>
    </row>
    <row r="328" spans="1:13" ht="12.75">
      <c r="A328" s="698"/>
      <c r="B328" s="701"/>
      <c r="C328" s="704" t="s">
        <v>323</v>
      </c>
      <c r="D328" s="718">
        <f>SUM(H328:H334)</f>
        <v>42</v>
      </c>
      <c r="E328" s="168" t="s">
        <v>866</v>
      </c>
      <c r="F328" s="168">
        <v>40091</v>
      </c>
      <c r="G328" s="187" t="s">
        <v>910</v>
      </c>
      <c r="H328" s="170">
        <v>18</v>
      </c>
      <c r="I328" s="171" t="s">
        <v>99</v>
      </c>
      <c r="J328" s="259"/>
      <c r="K328" s="172"/>
      <c r="L328" s="172"/>
      <c r="M328" s="173"/>
    </row>
    <row r="329" spans="1:13" ht="12.75">
      <c r="A329" s="698"/>
      <c r="B329" s="701"/>
      <c r="C329" s="705"/>
      <c r="D329" s="719"/>
      <c r="E329" s="178" t="s">
        <v>872</v>
      </c>
      <c r="F329" s="178">
        <v>40092</v>
      </c>
      <c r="G329" s="181" t="s">
        <v>910</v>
      </c>
      <c r="H329" s="179">
        <v>9</v>
      </c>
      <c r="I329" s="180" t="s">
        <v>100</v>
      </c>
      <c r="J329" s="259"/>
      <c r="K329" s="172"/>
      <c r="L329" s="172"/>
      <c r="M329" s="173"/>
    </row>
    <row r="330" spans="1:13" ht="12.75">
      <c r="A330" s="698"/>
      <c r="B330" s="701"/>
      <c r="C330" s="705"/>
      <c r="D330" s="719"/>
      <c r="E330" s="178" t="s">
        <v>867</v>
      </c>
      <c r="F330" s="178">
        <v>40093</v>
      </c>
      <c r="G330" s="181"/>
      <c r="H330" s="179"/>
      <c r="I330" s="180" t="s">
        <v>713</v>
      </c>
      <c r="J330" s="259"/>
      <c r="K330" s="172"/>
      <c r="L330" s="172"/>
      <c r="M330" s="173"/>
    </row>
    <row r="331" spans="1:13" ht="12.75">
      <c r="A331" s="698"/>
      <c r="B331" s="701"/>
      <c r="C331" s="705"/>
      <c r="D331" s="719"/>
      <c r="E331" s="178" t="s">
        <v>868</v>
      </c>
      <c r="F331" s="178">
        <v>40094</v>
      </c>
      <c r="G331" s="181"/>
      <c r="H331" s="179"/>
      <c r="I331" s="180" t="s">
        <v>713</v>
      </c>
      <c r="J331" s="259"/>
      <c r="K331" s="172"/>
      <c r="L331" s="172"/>
      <c r="M331" s="173"/>
    </row>
    <row r="332" spans="1:13" ht="12.75">
      <c r="A332" s="698"/>
      <c r="B332" s="701"/>
      <c r="C332" s="705"/>
      <c r="D332" s="719"/>
      <c r="E332" s="178" t="s">
        <v>869</v>
      </c>
      <c r="F332" s="178">
        <v>40095</v>
      </c>
      <c r="G332" s="181" t="s">
        <v>910</v>
      </c>
      <c r="H332" s="179">
        <v>15</v>
      </c>
      <c r="I332" s="180" t="s">
        <v>712</v>
      </c>
      <c r="J332" s="259"/>
      <c r="K332" s="172"/>
      <c r="L332" s="172"/>
      <c r="M332" s="173"/>
    </row>
    <row r="333" spans="1:13" ht="12.75">
      <c r="A333" s="698"/>
      <c r="B333" s="701"/>
      <c r="C333" s="705"/>
      <c r="D333" s="719"/>
      <c r="E333" s="178" t="s">
        <v>870</v>
      </c>
      <c r="F333" s="178">
        <v>40096</v>
      </c>
      <c r="G333" s="181"/>
      <c r="H333" s="179"/>
      <c r="I333" s="180" t="s">
        <v>713</v>
      </c>
      <c r="J333" s="259"/>
      <c r="K333" s="172"/>
      <c r="L333" s="172"/>
      <c r="M333" s="173"/>
    </row>
    <row r="334" spans="1:13" ht="13.5" thickBot="1">
      <c r="A334" s="698"/>
      <c r="B334" s="701"/>
      <c r="C334" s="706"/>
      <c r="D334" s="720"/>
      <c r="E334" s="183" t="s">
        <v>871</v>
      </c>
      <c r="F334" s="183">
        <v>40097</v>
      </c>
      <c r="G334" s="184"/>
      <c r="H334" s="185"/>
      <c r="I334" s="186" t="s">
        <v>713</v>
      </c>
      <c r="J334" s="259"/>
      <c r="K334" s="172"/>
      <c r="L334" s="172"/>
      <c r="M334" s="173"/>
    </row>
    <row r="335" spans="1:13" ht="12.75">
      <c r="A335" s="698"/>
      <c r="B335" s="701"/>
      <c r="C335" s="704" t="s">
        <v>327</v>
      </c>
      <c r="D335" s="718">
        <f>SUM(H335:H341)</f>
        <v>35</v>
      </c>
      <c r="E335" s="168" t="s">
        <v>866</v>
      </c>
      <c r="F335" s="168">
        <v>40098</v>
      </c>
      <c r="G335" s="187"/>
      <c r="H335" s="170"/>
      <c r="I335" s="171" t="s">
        <v>713</v>
      </c>
      <c r="J335" s="259"/>
      <c r="K335" s="172"/>
      <c r="L335" s="172"/>
      <c r="M335" s="173"/>
    </row>
    <row r="336" spans="1:13" ht="12.75">
      <c r="A336" s="698"/>
      <c r="B336" s="701"/>
      <c r="C336" s="705"/>
      <c r="D336" s="719"/>
      <c r="E336" s="178" t="s">
        <v>872</v>
      </c>
      <c r="F336" s="178">
        <v>40099</v>
      </c>
      <c r="G336" s="181"/>
      <c r="H336" s="179"/>
      <c r="I336" s="180" t="s">
        <v>713</v>
      </c>
      <c r="J336" s="259"/>
      <c r="K336" s="172"/>
      <c r="L336" s="172"/>
      <c r="M336" s="173"/>
    </row>
    <row r="337" spans="1:13" ht="12.75">
      <c r="A337" s="698"/>
      <c r="B337" s="701"/>
      <c r="C337" s="705"/>
      <c r="D337" s="719"/>
      <c r="E337" s="178" t="s">
        <v>867</v>
      </c>
      <c r="F337" s="178">
        <v>40100</v>
      </c>
      <c r="G337" s="181"/>
      <c r="H337" s="179"/>
      <c r="I337" s="180" t="s">
        <v>713</v>
      </c>
      <c r="J337" s="259"/>
      <c r="K337" s="172"/>
      <c r="L337" s="172"/>
      <c r="M337" s="173"/>
    </row>
    <row r="338" spans="1:13" ht="12.75">
      <c r="A338" s="698"/>
      <c r="B338" s="701"/>
      <c r="C338" s="705"/>
      <c r="D338" s="719"/>
      <c r="E338" s="178" t="s">
        <v>868</v>
      </c>
      <c r="F338" s="178">
        <v>40101</v>
      </c>
      <c r="G338" s="181"/>
      <c r="H338" s="179"/>
      <c r="I338" s="180" t="s">
        <v>713</v>
      </c>
      <c r="J338" s="259"/>
      <c r="K338" s="172"/>
      <c r="L338" s="172"/>
      <c r="M338" s="173"/>
    </row>
    <row r="339" spans="1:13" ht="12.75">
      <c r="A339" s="698"/>
      <c r="B339" s="701"/>
      <c r="C339" s="705"/>
      <c r="D339" s="719"/>
      <c r="E339" s="178" t="s">
        <v>869</v>
      </c>
      <c r="F339" s="178">
        <v>40102</v>
      </c>
      <c r="G339" s="181"/>
      <c r="H339" s="179"/>
      <c r="I339" s="180" t="s">
        <v>713</v>
      </c>
      <c r="J339" s="259"/>
      <c r="K339" s="172"/>
      <c r="L339" s="172"/>
      <c r="M339" s="173"/>
    </row>
    <row r="340" spans="1:13" ht="12.75">
      <c r="A340" s="698"/>
      <c r="B340" s="701"/>
      <c r="C340" s="705"/>
      <c r="D340" s="719"/>
      <c r="E340" s="178" t="s">
        <v>870</v>
      </c>
      <c r="F340" s="178">
        <v>40103</v>
      </c>
      <c r="G340" s="181" t="s">
        <v>521</v>
      </c>
      <c r="H340" s="179">
        <v>17</v>
      </c>
      <c r="I340" s="180" t="s">
        <v>718</v>
      </c>
      <c r="J340" s="259"/>
      <c r="K340" s="172"/>
      <c r="L340" s="172"/>
      <c r="M340" s="173"/>
    </row>
    <row r="341" spans="1:13" ht="13.5" thickBot="1">
      <c r="A341" s="698"/>
      <c r="B341" s="701"/>
      <c r="C341" s="728"/>
      <c r="D341" s="720"/>
      <c r="E341" s="183" t="s">
        <v>871</v>
      </c>
      <c r="F341" s="183">
        <v>40104</v>
      </c>
      <c r="G341" s="184" t="s">
        <v>521</v>
      </c>
      <c r="H341" s="185">
        <v>18</v>
      </c>
      <c r="I341" s="186" t="s">
        <v>714</v>
      </c>
      <c r="J341" s="259"/>
      <c r="K341" s="172"/>
      <c r="L341" s="172"/>
      <c r="M341" s="173"/>
    </row>
    <row r="342" spans="1:13" ht="13.5" customHeight="1">
      <c r="A342" s="698"/>
      <c r="B342" s="702"/>
      <c r="C342" s="704" t="s">
        <v>328</v>
      </c>
      <c r="D342" s="718">
        <f>SUM(H342:H348)</f>
        <v>0</v>
      </c>
      <c r="E342" s="168" t="s">
        <v>866</v>
      </c>
      <c r="F342" s="168">
        <v>40105</v>
      </c>
      <c r="G342" s="187"/>
      <c r="H342" s="170"/>
      <c r="I342" s="171" t="s">
        <v>713</v>
      </c>
      <c r="J342" s="259"/>
      <c r="K342" s="172"/>
      <c r="L342" s="172"/>
      <c r="M342" s="173"/>
    </row>
    <row r="343" spans="1:13" ht="12.75">
      <c r="A343" s="698"/>
      <c r="B343" s="702"/>
      <c r="C343" s="705"/>
      <c r="D343" s="719"/>
      <c r="E343" s="178" t="s">
        <v>872</v>
      </c>
      <c r="F343" s="178">
        <v>40106</v>
      </c>
      <c r="G343" s="181"/>
      <c r="H343" s="179"/>
      <c r="I343" s="180" t="s">
        <v>713</v>
      </c>
      <c r="J343" s="259"/>
      <c r="K343" s="172"/>
      <c r="L343" s="172"/>
      <c r="M343" s="173"/>
    </row>
    <row r="344" spans="1:13" ht="12.75">
      <c r="A344" s="698"/>
      <c r="B344" s="702"/>
      <c r="C344" s="705"/>
      <c r="D344" s="719"/>
      <c r="E344" s="178" t="s">
        <v>867</v>
      </c>
      <c r="F344" s="178">
        <v>40107</v>
      </c>
      <c r="G344" s="181"/>
      <c r="H344" s="179"/>
      <c r="I344" s="180" t="s">
        <v>713</v>
      </c>
      <c r="J344" s="259" t="s">
        <v>717</v>
      </c>
      <c r="K344" s="172"/>
      <c r="L344" s="172"/>
      <c r="M344" s="173"/>
    </row>
    <row r="345" spans="1:13" ht="12.75">
      <c r="A345" s="698"/>
      <c r="B345" s="702"/>
      <c r="C345" s="705"/>
      <c r="D345" s="719"/>
      <c r="E345" s="178" t="s">
        <v>868</v>
      </c>
      <c r="F345" s="178">
        <v>40108</v>
      </c>
      <c r="G345" s="181"/>
      <c r="H345" s="179"/>
      <c r="I345" s="180" t="s">
        <v>713</v>
      </c>
      <c r="J345" s="259" t="s">
        <v>717</v>
      </c>
      <c r="K345" s="172"/>
      <c r="L345" s="172"/>
      <c r="M345" s="173"/>
    </row>
    <row r="346" spans="1:13" ht="12.75">
      <c r="A346" s="698"/>
      <c r="B346" s="702"/>
      <c r="C346" s="705"/>
      <c r="D346" s="719"/>
      <c r="E346" s="178" t="s">
        <v>869</v>
      </c>
      <c r="F346" s="178">
        <v>40109</v>
      </c>
      <c r="G346" s="181"/>
      <c r="H346" s="179"/>
      <c r="I346" s="180" t="s">
        <v>713</v>
      </c>
      <c r="J346" s="259" t="s">
        <v>717</v>
      </c>
      <c r="K346" s="172"/>
      <c r="L346" s="172"/>
      <c r="M346" s="173"/>
    </row>
    <row r="347" spans="1:13" ht="12.75">
      <c r="A347" s="698"/>
      <c r="B347" s="702"/>
      <c r="C347" s="705"/>
      <c r="D347" s="719"/>
      <c r="E347" s="178" t="s">
        <v>870</v>
      </c>
      <c r="F347" s="178">
        <v>40110</v>
      </c>
      <c r="G347" s="181"/>
      <c r="H347" s="179"/>
      <c r="I347" s="180" t="s">
        <v>713</v>
      </c>
      <c r="J347" s="259" t="s">
        <v>717</v>
      </c>
      <c r="K347" s="172"/>
      <c r="L347" s="172"/>
      <c r="M347" s="173"/>
    </row>
    <row r="348" spans="1:13" ht="13.5" thickBot="1">
      <c r="A348" s="698"/>
      <c r="B348" s="702"/>
      <c r="C348" s="706"/>
      <c r="D348" s="720"/>
      <c r="E348" s="183" t="s">
        <v>871</v>
      </c>
      <c r="F348" s="183">
        <v>40111</v>
      </c>
      <c r="G348" s="184"/>
      <c r="H348" s="185"/>
      <c r="I348" s="186" t="s">
        <v>713</v>
      </c>
      <c r="J348" s="259" t="s">
        <v>717</v>
      </c>
      <c r="K348" s="172"/>
      <c r="L348" s="172"/>
      <c r="M348" s="173"/>
    </row>
    <row r="349" spans="1:13" ht="13.5" customHeight="1">
      <c r="A349" s="698"/>
      <c r="B349" s="702"/>
      <c r="C349" s="704" t="s">
        <v>335</v>
      </c>
      <c r="D349" s="718">
        <f>SUM(H349:H355)</f>
        <v>42</v>
      </c>
      <c r="E349" s="168" t="s">
        <v>866</v>
      </c>
      <c r="F349" s="168">
        <v>40112</v>
      </c>
      <c r="G349" s="187"/>
      <c r="H349" s="170"/>
      <c r="I349" s="171" t="s">
        <v>713</v>
      </c>
      <c r="J349" s="259" t="s">
        <v>717</v>
      </c>
      <c r="K349" s="172"/>
      <c r="L349" s="172"/>
      <c r="M349" s="173"/>
    </row>
    <row r="350" spans="1:13" ht="12.75">
      <c r="A350" s="698"/>
      <c r="B350" s="702"/>
      <c r="C350" s="705"/>
      <c r="D350" s="719"/>
      <c r="E350" s="178" t="s">
        <v>872</v>
      </c>
      <c r="F350" s="178">
        <v>40113</v>
      </c>
      <c r="G350" s="181" t="s">
        <v>910</v>
      </c>
      <c r="H350" s="179">
        <v>10</v>
      </c>
      <c r="I350" s="180" t="s">
        <v>715</v>
      </c>
      <c r="J350" s="259" t="s">
        <v>717</v>
      </c>
      <c r="K350" s="172"/>
      <c r="L350" s="172"/>
      <c r="M350" s="173"/>
    </row>
    <row r="351" spans="1:13" ht="12.75">
      <c r="A351" s="698"/>
      <c r="B351" s="702"/>
      <c r="C351" s="705"/>
      <c r="D351" s="719"/>
      <c r="E351" s="178" t="s">
        <v>867</v>
      </c>
      <c r="F351" s="178">
        <v>40114</v>
      </c>
      <c r="G351" s="181" t="s">
        <v>910</v>
      </c>
      <c r="H351" s="179">
        <v>11</v>
      </c>
      <c r="I351" s="180" t="s">
        <v>716</v>
      </c>
      <c r="J351" s="259" t="s">
        <v>717</v>
      </c>
      <c r="K351" s="172"/>
      <c r="L351" s="172"/>
      <c r="M351" s="173"/>
    </row>
    <row r="352" spans="1:13" ht="12.75">
      <c r="A352" s="698"/>
      <c r="B352" s="702"/>
      <c r="C352" s="705"/>
      <c r="D352" s="719"/>
      <c r="E352" s="178" t="s">
        <v>868</v>
      </c>
      <c r="F352" s="178">
        <v>40115</v>
      </c>
      <c r="G352" s="181"/>
      <c r="H352" s="179"/>
      <c r="I352" s="180" t="s">
        <v>643</v>
      </c>
      <c r="J352" s="259" t="s">
        <v>717</v>
      </c>
      <c r="K352" s="172"/>
      <c r="L352" s="172"/>
      <c r="M352" s="173"/>
    </row>
    <row r="353" spans="1:13" ht="12.75">
      <c r="A353" s="698"/>
      <c r="B353" s="702"/>
      <c r="C353" s="705"/>
      <c r="D353" s="719"/>
      <c r="E353" s="178" t="s">
        <v>869</v>
      </c>
      <c r="F353" s="178">
        <v>40116</v>
      </c>
      <c r="G353" s="181" t="s">
        <v>910</v>
      </c>
      <c r="H353" s="179">
        <v>13</v>
      </c>
      <c r="I353" s="180" t="s">
        <v>370</v>
      </c>
      <c r="J353" s="259" t="s">
        <v>717</v>
      </c>
      <c r="K353" s="172"/>
      <c r="L353" s="172"/>
      <c r="M353" s="173"/>
    </row>
    <row r="354" spans="1:13" ht="13.5" thickBot="1">
      <c r="A354" s="699"/>
      <c r="B354" s="703"/>
      <c r="C354" s="705"/>
      <c r="D354" s="719"/>
      <c r="E354" s="178" t="s">
        <v>870</v>
      </c>
      <c r="F354" s="178">
        <v>40117</v>
      </c>
      <c r="G354" s="181" t="s">
        <v>910</v>
      </c>
      <c r="H354" s="179">
        <v>8</v>
      </c>
      <c r="I354" s="180" t="s">
        <v>371</v>
      </c>
      <c r="J354" s="259"/>
      <c r="K354" s="172"/>
      <c r="L354" s="172"/>
      <c r="M354" s="173"/>
    </row>
    <row r="355" spans="1:13" ht="14.25" customHeight="1" thickBot="1">
      <c r="A355" s="697">
        <v>40118</v>
      </c>
      <c r="B355" s="708">
        <f>SUM(H355:H384)</f>
        <v>217</v>
      </c>
      <c r="C355" s="707"/>
      <c r="D355" s="720"/>
      <c r="E355" s="183" t="s">
        <v>871</v>
      </c>
      <c r="F355" s="183">
        <v>40118</v>
      </c>
      <c r="G355" s="184"/>
      <c r="H355" s="185"/>
      <c r="I355" s="186" t="s">
        <v>297</v>
      </c>
      <c r="J355" s="259"/>
      <c r="K355" s="172"/>
      <c r="L355" s="172"/>
      <c r="M355" s="173"/>
    </row>
    <row r="356" spans="1:13" ht="13.5" customHeight="1">
      <c r="A356" s="698"/>
      <c r="B356" s="709"/>
      <c r="C356" s="711" t="s">
        <v>448</v>
      </c>
      <c r="D356" s="721">
        <f>SUM(H356:H362)</f>
        <v>46</v>
      </c>
      <c r="E356" s="168" t="s">
        <v>866</v>
      </c>
      <c r="F356" s="168">
        <v>40119</v>
      </c>
      <c r="G356" s="187" t="s">
        <v>77</v>
      </c>
      <c r="H356" s="170">
        <v>12</v>
      </c>
      <c r="I356" s="180" t="s">
        <v>76</v>
      </c>
      <c r="J356" s="259"/>
      <c r="K356" s="172"/>
      <c r="L356" s="172"/>
      <c r="M356" s="173"/>
    </row>
    <row r="357" spans="1:13" ht="12.75">
      <c r="A357" s="698"/>
      <c r="B357" s="709"/>
      <c r="C357" s="712"/>
      <c r="D357" s="722"/>
      <c r="E357" s="178" t="s">
        <v>872</v>
      </c>
      <c r="F357" s="178">
        <v>40120</v>
      </c>
      <c r="G357" s="181" t="s">
        <v>910</v>
      </c>
      <c r="H357" s="179">
        <v>10</v>
      </c>
      <c r="I357" s="180" t="s">
        <v>1015</v>
      </c>
      <c r="J357" s="259"/>
      <c r="K357" s="172"/>
      <c r="L357" s="172"/>
      <c r="M357" s="173"/>
    </row>
    <row r="358" spans="1:13" ht="12.75">
      <c r="A358" s="698"/>
      <c r="B358" s="709"/>
      <c r="C358" s="712"/>
      <c r="D358" s="722"/>
      <c r="E358" s="178" t="s">
        <v>867</v>
      </c>
      <c r="F358" s="178">
        <v>40121</v>
      </c>
      <c r="G358" s="181" t="s">
        <v>911</v>
      </c>
      <c r="H358" s="179">
        <v>9</v>
      </c>
      <c r="I358" s="180" t="s">
        <v>1016</v>
      </c>
      <c r="J358" s="259"/>
      <c r="K358" s="172"/>
      <c r="L358" s="172"/>
      <c r="M358" s="173"/>
    </row>
    <row r="359" spans="1:13" ht="12.75">
      <c r="A359" s="698"/>
      <c r="B359" s="709"/>
      <c r="C359" s="712"/>
      <c r="D359" s="722"/>
      <c r="E359" s="178" t="s">
        <v>868</v>
      </c>
      <c r="F359" s="178">
        <v>40122</v>
      </c>
      <c r="G359" s="181"/>
      <c r="H359" s="179"/>
      <c r="I359" s="180" t="s">
        <v>645</v>
      </c>
      <c r="J359" s="259"/>
      <c r="K359" s="172"/>
      <c r="L359" s="172"/>
      <c r="M359" s="173"/>
    </row>
    <row r="360" spans="1:13" ht="12.75">
      <c r="A360" s="698"/>
      <c r="B360" s="709"/>
      <c r="C360" s="712"/>
      <c r="D360" s="722"/>
      <c r="E360" s="178" t="s">
        <v>869</v>
      </c>
      <c r="F360" s="178">
        <v>40123</v>
      </c>
      <c r="G360" s="181"/>
      <c r="H360" s="179"/>
      <c r="I360" s="180" t="s">
        <v>843</v>
      </c>
      <c r="J360" s="259"/>
      <c r="K360" s="172"/>
      <c r="L360" s="172"/>
      <c r="M360" s="173"/>
    </row>
    <row r="361" spans="1:13" ht="12.75">
      <c r="A361" s="698"/>
      <c r="B361" s="709"/>
      <c r="C361" s="712"/>
      <c r="D361" s="722"/>
      <c r="E361" s="178" t="s">
        <v>870</v>
      </c>
      <c r="F361" s="178">
        <v>40124</v>
      </c>
      <c r="G361" s="181" t="s">
        <v>1078</v>
      </c>
      <c r="H361" s="179">
        <v>10</v>
      </c>
      <c r="I361" s="180" t="s">
        <v>646</v>
      </c>
      <c r="J361" s="259"/>
      <c r="K361" s="172"/>
      <c r="L361" s="172"/>
      <c r="M361" s="173"/>
    </row>
    <row r="362" spans="1:13" ht="13.5" thickBot="1">
      <c r="A362" s="698"/>
      <c r="B362" s="709"/>
      <c r="C362" s="713"/>
      <c r="D362" s="723"/>
      <c r="E362" s="183" t="s">
        <v>871</v>
      </c>
      <c r="F362" s="183">
        <v>40125</v>
      </c>
      <c r="G362" s="184" t="s">
        <v>554</v>
      </c>
      <c r="H362" s="185">
        <v>5</v>
      </c>
      <c r="I362" s="186" t="s">
        <v>292</v>
      </c>
      <c r="J362" s="259"/>
      <c r="K362" s="172"/>
      <c r="L362" s="172"/>
      <c r="M362" s="173"/>
    </row>
    <row r="363" spans="1:13" ht="12.75">
      <c r="A363" s="698"/>
      <c r="B363" s="709"/>
      <c r="C363" s="714" t="s">
        <v>457</v>
      </c>
      <c r="D363" s="718">
        <f>SUM(H363:H369)</f>
        <v>67</v>
      </c>
      <c r="E363" s="168" t="s">
        <v>866</v>
      </c>
      <c r="F363" s="168">
        <v>40126</v>
      </c>
      <c r="G363" s="187" t="s">
        <v>910</v>
      </c>
      <c r="H363" s="170">
        <v>14</v>
      </c>
      <c r="I363" s="171" t="s">
        <v>291</v>
      </c>
      <c r="J363" s="259"/>
      <c r="K363" s="172"/>
      <c r="L363" s="172"/>
      <c r="M363" s="173"/>
    </row>
    <row r="364" spans="1:13" ht="12.75">
      <c r="A364" s="698"/>
      <c r="B364" s="709"/>
      <c r="C364" s="715"/>
      <c r="D364" s="719"/>
      <c r="E364" s="178" t="s">
        <v>872</v>
      </c>
      <c r="F364" s="178">
        <v>40127</v>
      </c>
      <c r="G364" s="181" t="s">
        <v>554</v>
      </c>
      <c r="H364" s="179">
        <v>11</v>
      </c>
      <c r="I364" s="180" t="s">
        <v>295</v>
      </c>
      <c r="J364" s="259"/>
      <c r="K364" s="172"/>
      <c r="L364" s="172"/>
      <c r="M364" s="173"/>
    </row>
    <row r="365" spans="1:13" ht="12.75">
      <c r="A365" s="698"/>
      <c r="B365" s="709"/>
      <c r="C365" s="715"/>
      <c r="D365" s="719"/>
      <c r="E365" s="178" t="s">
        <v>867</v>
      </c>
      <c r="F365" s="178">
        <v>40128</v>
      </c>
      <c r="G365" s="181" t="s">
        <v>910</v>
      </c>
      <c r="H365" s="179">
        <v>11</v>
      </c>
      <c r="I365" s="180" t="s">
        <v>16</v>
      </c>
      <c r="J365" s="259"/>
      <c r="K365" s="172"/>
      <c r="L365" s="172"/>
      <c r="M365" s="173"/>
    </row>
    <row r="366" spans="1:13" ht="12.75">
      <c r="A366" s="698"/>
      <c r="B366" s="709"/>
      <c r="C366" s="715"/>
      <c r="D366" s="719"/>
      <c r="E366" s="178" t="s">
        <v>868</v>
      </c>
      <c r="F366" s="178">
        <v>40129</v>
      </c>
      <c r="G366" s="181" t="s">
        <v>985</v>
      </c>
      <c r="H366" s="179">
        <v>11</v>
      </c>
      <c r="I366" s="180" t="s">
        <v>17</v>
      </c>
      <c r="J366" s="259"/>
      <c r="K366" s="172"/>
      <c r="L366" s="172"/>
      <c r="M366" s="173"/>
    </row>
    <row r="367" spans="1:13" ht="13.5" customHeight="1">
      <c r="A367" s="698"/>
      <c r="B367" s="709"/>
      <c r="C367" s="715"/>
      <c r="D367" s="719"/>
      <c r="E367" s="178" t="s">
        <v>869</v>
      </c>
      <c r="F367" s="178">
        <v>40130</v>
      </c>
      <c r="G367" s="181" t="s">
        <v>910</v>
      </c>
      <c r="H367" s="179">
        <v>8</v>
      </c>
      <c r="I367" s="180" t="s">
        <v>888</v>
      </c>
      <c r="J367" s="259"/>
      <c r="K367" s="172"/>
      <c r="L367" s="172"/>
      <c r="M367" s="173"/>
    </row>
    <row r="368" spans="1:13" ht="12.75">
      <c r="A368" s="698"/>
      <c r="B368" s="709"/>
      <c r="C368" s="715"/>
      <c r="D368" s="719"/>
      <c r="E368" s="178" t="s">
        <v>870</v>
      </c>
      <c r="F368" s="178">
        <v>40131</v>
      </c>
      <c r="G368" s="181" t="s">
        <v>1078</v>
      </c>
      <c r="H368" s="179">
        <v>12</v>
      </c>
      <c r="I368" s="37" t="s">
        <v>901</v>
      </c>
      <c r="J368" s="259"/>
      <c r="K368" s="172"/>
      <c r="L368" s="172"/>
      <c r="M368" s="173"/>
    </row>
    <row r="369" spans="1:13" ht="13.5" thickBot="1">
      <c r="A369" s="698"/>
      <c r="B369" s="709"/>
      <c r="C369" s="716"/>
      <c r="D369" s="720"/>
      <c r="E369" s="183" t="s">
        <v>871</v>
      </c>
      <c r="F369" s="183">
        <v>40132</v>
      </c>
      <c r="G369" s="184"/>
      <c r="H369" s="185"/>
      <c r="I369" s="186" t="s">
        <v>1026</v>
      </c>
      <c r="J369" s="259"/>
      <c r="K369" s="172"/>
      <c r="L369" s="172"/>
      <c r="M369" s="173"/>
    </row>
    <row r="370" spans="1:13" ht="12.75">
      <c r="A370" s="698"/>
      <c r="B370" s="709"/>
      <c r="C370" s="717" t="s">
        <v>458</v>
      </c>
      <c r="D370" s="718">
        <f>SUM(H370:H376)</f>
        <v>59</v>
      </c>
      <c r="E370" s="168" t="s">
        <v>866</v>
      </c>
      <c r="F370" s="168">
        <v>40133</v>
      </c>
      <c r="G370" s="187" t="s">
        <v>910</v>
      </c>
      <c r="H370" s="170">
        <v>9</v>
      </c>
      <c r="I370" s="180" t="s">
        <v>889</v>
      </c>
      <c r="J370" s="259"/>
      <c r="K370" s="172"/>
      <c r="L370" s="172"/>
      <c r="M370" s="173"/>
    </row>
    <row r="371" spans="1:13" ht="12.75">
      <c r="A371" s="698"/>
      <c r="B371" s="709"/>
      <c r="C371" s="715"/>
      <c r="D371" s="719"/>
      <c r="E371" s="178" t="s">
        <v>872</v>
      </c>
      <c r="F371" s="178">
        <v>40134</v>
      </c>
      <c r="G371" s="181" t="s">
        <v>1078</v>
      </c>
      <c r="H371" s="179">
        <v>9</v>
      </c>
      <c r="I371" s="37" t="s">
        <v>902</v>
      </c>
      <c r="J371" s="259"/>
      <c r="K371" s="172"/>
      <c r="L371" s="172"/>
      <c r="M371" s="173"/>
    </row>
    <row r="372" spans="1:13" ht="12.75">
      <c r="A372" s="698"/>
      <c r="B372" s="709"/>
      <c r="C372" s="715"/>
      <c r="D372" s="719"/>
      <c r="E372" s="178" t="s">
        <v>867</v>
      </c>
      <c r="F372" s="178">
        <v>40135</v>
      </c>
      <c r="G372" s="181" t="s">
        <v>910</v>
      </c>
      <c r="H372" s="179">
        <v>11</v>
      </c>
      <c r="I372" s="180" t="s">
        <v>890</v>
      </c>
      <c r="J372" s="259"/>
      <c r="K372" s="172"/>
      <c r="L372" s="172"/>
      <c r="M372" s="173"/>
    </row>
    <row r="373" spans="1:13" ht="12.75">
      <c r="A373" s="698"/>
      <c r="B373" s="709"/>
      <c r="C373" s="715"/>
      <c r="D373" s="719"/>
      <c r="E373" s="178" t="s">
        <v>868</v>
      </c>
      <c r="F373" s="178">
        <v>40136</v>
      </c>
      <c r="G373" s="181"/>
      <c r="H373" s="179"/>
      <c r="I373" s="180" t="s">
        <v>891</v>
      </c>
      <c r="J373" s="259"/>
      <c r="K373" s="172"/>
      <c r="L373" s="172"/>
      <c r="M373" s="173"/>
    </row>
    <row r="374" spans="1:13" ht="12.75">
      <c r="A374" s="698"/>
      <c r="B374" s="709"/>
      <c r="C374" s="715"/>
      <c r="D374" s="719"/>
      <c r="E374" s="178" t="s">
        <v>869</v>
      </c>
      <c r="F374" s="178">
        <v>40137</v>
      </c>
      <c r="G374" s="181"/>
      <c r="H374" s="179"/>
      <c r="I374" s="180" t="s">
        <v>200</v>
      </c>
      <c r="J374" s="259"/>
      <c r="K374" s="172"/>
      <c r="L374" s="172"/>
      <c r="M374" s="173"/>
    </row>
    <row r="375" spans="1:13" ht="12.75">
      <c r="A375" s="698"/>
      <c r="B375" s="709"/>
      <c r="C375" s="715"/>
      <c r="D375" s="719"/>
      <c r="E375" s="178" t="s">
        <v>870</v>
      </c>
      <c r="F375" s="178">
        <v>40138</v>
      </c>
      <c r="G375" s="181" t="s">
        <v>910</v>
      </c>
      <c r="H375" s="179">
        <v>16</v>
      </c>
      <c r="I375" s="180" t="s">
        <v>201</v>
      </c>
      <c r="J375" s="259"/>
      <c r="K375" s="172"/>
      <c r="L375" s="172"/>
      <c r="M375" s="173"/>
    </row>
    <row r="376" spans="1:13" ht="13.5" thickBot="1">
      <c r="A376" s="698"/>
      <c r="B376" s="709"/>
      <c r="C376" s="715"/>
      <c r="D376" s="720"/>
      <c r="E376" s="183" t="s">
        <v>871</v>
      </c>
      <c r="F376" s="183">
        <v>40139</v>
      </c>
      <c r="G376" s="184" t="s">
        <v>910</v>
      </c>
      <c r="H376" s="185">
        <v>14</v>
      </c>
      <c r="I376" s="186" t="s">
        <v>202</v>
      </c>
      <c r="J376" s="259"/>
      <c r="K376" s="172"/>
      <c r="L376" s="172"/>
      <c r="M376" s="173"/>
    </row>
    <row r="377" spans="1:13" ht="12.75">
      <c r="A377" s="698"/>
      <c r="B377" s="709"/>
      <c r="C377" s="717" t="s">
        <v>487</v>
      </c>
      <c r="D377" s="718">
        <f>SUM(H377:H383)</f>
        <v>38</v>
      </c>
      <c r="E377" s="168" t="s">
        <v>866</v>
      </c>
      <c r="F377" s="168">
        <v>40140</v>
      </c>
      <c r="G377" s="187"/>
      <c r="H377" s="170"/>
      <c r="I377" s="171" t="s">
        <v>376</v>
      </c>
      <c r="J377" s="259"/>
      <c r="K377" s="172"/>
      <c r="L377" s="172"/>
      <c r="M377" s="173"/>
    </row>
    <row r="378" spans="1:13" ht="12.75">
      <c r="A378" s="698"/>
      <c r="B378" s="709"/>
      <c r="C378" s="715"/>
      <c r="D378" s="719"/>
      <c r="E378" s="178" t="s">
        <v>872</v>
      </c>
      <c r="F378" s="178">
        <v>40141</v>
      </c>
      <c r="G378" s="181" t="s">
        <v>985</v>
      </c>
      <c r="H378" s="179">
        <v>11</v>
      </c>
      <c r="I378" s="180" t="s">
        <v>1097</v>
      </c>
      <c r="J378" s="259"/>
      <c r="K378" s="172"/>
      <c r="L378" s="172"/>
      <c r="M378" s="173"/>
    </row>
    <row r="379" spans="1:13" ht="12.75">
      <c r="A379" s="698"/>
      <c r="B379" s="709"/>
      <c r="C379" s="715"/>
      <c r="D379" s="719"/>
      <c r="E379" s="178" t="s">
        <v>867</v>
      </c>
      <c r="F379" s="178">
        <v>40142</v>
      </c>
      <c r="G379" s="181" t="s">
        <v>910</v>
      </c>
      <c r="H379" s="179">
        <v>11</v>
      </c>
      <c r="I379" s="180" t="s">
        <v>1096</v>
      </c>
      <c r="J379" s="259"/>
      <c r="K379" s="172"/>
      <c r="L379" s="172"/>
      <c r="M379" s="173"/>
    </row>
    <row r="380" spans="1:13" ht="12.75">
      <c r="A380" s="698"/>
      <c r="B380" s="709"/>
      <c r="C380" s="715"/>
      <c r="D380" s="719"/>
      <c r="E380" s="178" t="s">
        <v>868</v>
      </c>
      <c r="F380" s="178">
        <v>40143</v>
      </c>
      <c r="G380" s="181"/>
      <c r="H380" s="179"/>
      <c r="I380" s="180" t="s">
        <v>1098</v>
      </c>
      <c r="J380" s="259"/>
      <c r="K380" s="172"/>
      <c r="L380" s="172"/>
      <c r="M380" s="173"/>
    </row>
    <row r="381" spans="1:13" ht="12.75">
      <c r="A381" s="698"/>
      <c r="B381" s="709"/>
      <c r="C381" s="715"/>
      <c r="D381" s="719"/>
      <c r="E381" s="178" t="s">
        <v>869</v>
      </c>
      <c r="F381" s="178">
        <v>40144</v>
      </c>
      <c r="G381" s="181"/>
      <c r="H381" s="179"/>
      <c r="I381" s="180" t="s">
        <v>376</v>
      </c>
      <c r="J381" s="259"/>
      <c r="K381" s="172"/>
      <c r="L381" s="172"/>
      <c r="M381" s="173"/>
    </row>
    <row r="382" spans="1:13" ht="12.75">
      <c r="A382" s="698"/>
      <c r="B382" s="709"/>
      <c r="C382" s="715"/>
      <c r="D382" s="719"/>
      <c r="E382" s="178" t="s">
        <v>870</v>
      </c>
      <c r="F382" s="178">
        <v>40145</v>
      </c>
      <c r="G382" s="181"/>
      <c r="H382" s="179">
        <v>6</v>
      </c>
      <c r="I382" s="180" t="s">
        <v>414</v>
      </c>
      <c r="J382" s="259"/>
      <c r="K382" s="172"/>
      <c r="L382" s="172"/>
      <c r="M382" s="173"/>
    </row>
    <row r="383" spans="1:13" ht="13.5" thickBot="1">
      <c r="A383" s="698"/>
      <c r="B383" s="709"/>
      <c r="C383" s="715"/>
      <c r="D383" s="720"/>
      <c r="E383" s="183" t="s">
        <v>871</v>
      </c>
      <c r="F383" s="183">
        <v>40146</v>
      </c>
      <c r="G383" s="184"/>
      <c r="H383" s="185">
        <v>10</v>
      </c>
      <c r="I383" s="186" t="s">
        <v>415</v>
      </c>
      <c r="J383" s="259"/>
      <c r="K383" s="172"/>
      <c r="L383" s="172"/>
      <c r="M383" s="173"/>
    </row>
    <row r="384" spans="1:13" ht="13.5" thickBot="1">
      <c r="A384" s="698"/>
      <c r="B384" s="710"/>
      <c r="C384" s="717" t="s">
        <v>488</v>
      </c>
      <c r="D384" s="718">
        <f>SUM(H384:H394)</f>
        <v>106</v>
      </c>
      <c r="E384" s="168" t="s">
        <v>866</v>
      </c>
      <c r="F384" s="168">
        <v>40147</v>
      </c>
      <c r="G384" s="187" t="s">
        <v>910</v>
      </c>
      <c r="H384" s="170">
        <v>7</v>
      </c>
      <c r="I384" s="171" t="s">
        <v>416</v>
      </c>
      <c r="J384" s="259"/>
      <c r="K384" s="172"/>
      <c r="L384" s="172"/>
      <c r="M384" s="173"/>
    </row>
    <row r="385" spans="1:13" ht="12.75">
      <c r="A385" s="697">
        <v>40148</v>
      </c>
      <c r="B385" s="708">
        <f>SUM(H385:H419)</f>
        <v>232</v>
      </c>
      <c r="C385" s="715"/>
      <c r="D385" s="719"/>
      <c r="E385" s="178" t="s">
        <v>872</v>
      </c>
      <c r="F385" s="178">
        <v>40148</v>
      </c>
      <c r="G385" s="181"/>
      <c r="H385" s="179"/>
      <c r="I385" s="180" t="s">
        <v>772</v>
      </c>
      <c r="J385" s="259"/>
      <c r="K385" s="172"/>
      <c r="L385" s="172"/>
      <c r="M385" s="173"/>
    </row>
    <row r="386" spans="1:13" ht="12.75">
      <c r="A386" s="698"/>
      <c r="B386" s="709"/>
      <c r="C386" s="715"/>
      <c r="D386" s="719"/>
      <c r="E386" s="693" t="s">
        <v>867</v>
      </c>
      <c r="F386" s="695">
        <v>40149</v>
      </c>
      <c r="G386" s="181" t="s">
        <v>910</v>
      </c>
      <c r="H386" s="179">
        <v>12</v>
      </c>
      <c r="I386" s="180" t="s">
        <v>418</v>
      </c>
      <c r="J386" s="259"/>
      <c r="K386" s="172"/>
      <c r="L386" s="172"/>
      <c r="M386" s="173"/>
    </row>
    <row r="387" spans="1:13" ht="12.75">
      <c r="A387" s="698"/>
      <c r="B387" s="709"/>
      <c r="C387" s="715"/>
      <c r="D387" s="719"/>
      <c r="E387" s="694"/>
      <c r="F387" s="696"/>
      <c r="G387" s="181" t="s">
        <v>960</v>
      </c>
      <c r="H387" s="179">
        <v>6</v>
      </c>
      <c r="I387" s="180" t="s">
        <v>162</v>
      </c>
      <c r="J387" s="259"/>
      <c r="K387" s="172"/>
      <c r="L387" s="172"/>
      <c r="M387" s="173"/>
    </row>
    <row r="388" spans="1:13" ht="12.75">
      <c r="A388" s="698"/>
      <c r="B388" s="709"/>
      <c r="C388" s="715"/>
      <c r="D388" s="719"/>
      <c r="E388" s="178" t="s">
        <v>868</v>
      </c>
      <c r="F388" s="178">
        <v>40150</v>
      </c>
      <c r="G388" s="181" t="s">
        <v>910</v>
      </c>
      <c r="H388" s="179">
        <v>13</v>
      </c>
      <c r="I388" s="180" t="s">
        <v>417</v>
      </c>
      <c r="J388" s="259"/>
      <c r="K388" s="172"/>
      <c r="L388" s="172"/>
      <c r="M388" s="173"/>
    </row>
    <row r="389" spans="1:13" ht="12.75">
      <c r="A389" s="698"/>
      <c r="B389" s="709"/>
      <c r="C389" s="715"/>
      <c r="D389" s="719"/>
      <c r="E389" s="693" t="s">
        <v>869</v>
      </c>
      <c r="F389" s="695">
        <v>40151</v>
      </c>
      <c r="G389" s="181" t="s">
        <v>910</v>
      </c>
      <c r="H389" s="179">
        <v>8</v>
      </c>
      <c r="I389" s="180" t="s">
        <v>427</v>
      </c>
      <c r="J389" s="259"/>
      <c r="K389" s="172"/>
      <c r="L389" s="172"/>
      <c r="M389" s="173"/>
    </row>
    <row r="390" spans="1:13" ht="12.75">
      <c r="A390" s="698"/>
      <c r="B390" s="709"/>
      <c r="C390" s="715"/>
      <c r="D390" s="719"/>
      <c r="E390" s="694"/>
      <c r="F390" s="696"/>
      <c r="G390" s="181" t="s">
        <v>985</v>
      </c>
      <c r="H390" s="179">
        <v>12</v>
      </c>
      <c r="I390" s="180" t="s">
        <v>430</v>
      </c>
      <c r="J390" s="259"/>
      <c r="K390" s="172"/>
      <c r="L390" s="172"/>
      <c r="M390" s="173"/>
    </row>
    <row r="391" spans="1:13" ht="12.75">
      <c r="A391" s="698"/>
      <c r="B391" s="709"/>
      <c r="C391" s="715"/>
      <c r="D391" s="719"/>
      <c r="E391" s="693" t="s">
        <v>870</v>
      </c>
      <c r="F391" s="695">
        <v>40152</v>
      </c>
      <c r="G391" s="181" t="s">
        <v>910</v>
      </c>
      <c r="H391" s="179">
        <v>8</v>
      </c>
      <c r="I391" s="180" t="s">
        <v>428</v>
      </c>
      <c r="J391" s="259"/>
      <c r="K391" s="172"/>
      <c r="L391" s="172"/>
      <c r="M391" s="173"/>
    </row>
    <row r="392" spans="1:13" ht="12.75">
      <c r="A392" s="698"/>
      <c r="B392" s="709"/>
      <c r="C392" s="715"/>
      <c r="D392" s="797"/>
      <c r="E392" s="751"/>
      <c r="F392" s="752"/>
      <c r="G392" s="198" t="s">
        <v>910</v>
      </c>
      <c r="H392" s="199">
        <v>18</v>
      </c>
      <c r="I392" s="180" t="s">
        <v>429</v>
      </c>
      <c r="J392" s="259"/>
      <c r="K392" s="172"/>
      <c r="L392" s="172"/>
      <c r="M392" s="173"/>
    </row>
    <row r="393" spans="1:13" ht="12.75">
      <c r="A393" s="698"/>
      <c r="B393" s="709"/>
      <c r="C393" s="715"/>
      <c r="D393" s="797"/>
      <c r="E393" s="694"/>
      <c r="F393" s="696"/>
      <c r="G393" s="198" t="s">
        <v>960</v>
      </c>
      <c r="H393" s="199">
        <v>8</v>
      </c>
      <c r="I393" s="200" t="s">
        <v>166</v>
      </c>
      <c r="J393" s="259"/>
      <c r="K393" s="172"/>
      <c r="L393" s="172"/>
      <c r="M393" s="173"/>
    </row>
    <row r="394" spans="1:13" ht="13.5" thickBot="1">
      <c r="A394" s="698"/>
      <c r="B394" s="709"/>
      <c r="C394" s="715"/>
      <c r="D394" s="720"/>
      <c r="E394" s="183" t="s">
        <v>871</v>
      </c>
      <c r="F394" s="183">
        <v>40153</v>
      </c>
      <c r="G394" s="184" t="s">
        <v>985</v>
      </c>
      <c r="H394" s="185">
        <v>14</v>
      </c>
      <c r="I394" s="186" t="s">
        <v>431</v>
      </c>
      <c r="J394" s="259"/>
      <c r="K394" s="172"/>
      <c r="L394" s="172"/>
      <c r="M394" s="173"/>
    </row>
    <row r="395" spans="1:13" ht="12.75">
      <c r="A395" s="698"/>
      <c r="B395" s="709"/>
      <c r="C395" s="717" t="s">
        <v>489</v>
      </c>
      <c r="D395" s="718">
        <f>SUM(H395:H401)</f>
        <v>41</v>
      </c>
      <c r="E395" s="168" t="s">
        <v>866</v>
      </c>
      <c r="F395" s="168">
        <v>40154</v>
      </c>
      <c r="G395" s="187"/>
      <c r="H395" s="170"/>
      <c r="I395" s="171" t="s">
        <v>769</v>
      </c>
      <c r="J395" s="259"/>
      <c r="K395" s="172"/>
      <c r="L395" s="172"/>
      <c r="M395" s="173"/>
    </row>
    <row r="396" spans="1:13" ht="12.75">
      <c r="A396" s="698"/>
      <c r="B396" s="709"/>
      <c r="C396" s="715"/>
      <c r="D396" s="719"/>
      <c r="E396" s="178" t="s">
        <v>872</v>
      </c>
      <c r="F396" s="178">
        <v>40155</v>
      </c>
      <c r="G396" s="181"/>
      <c r="H396" s="179"/>
      <c r="I396" s="180" t="s">
        <v>770</v>
      </c>
      <c r="J396" s="259"/>
      <c r="K396" s="172"/>
      <c r="L396" s="172"/>
      <c r="M396" s="173"/>
    </row>
    <row r="397" spans="1:13" ht="12.75">
      <c r="A397" s="698"/>
      <c r="B397" s="709"/>
      <c r="C397" s="715"/>
      <c r="D397" s="719"/>
      <c r="E397" s="178" t="s">
        <v>867</v>
      </c>
      <c r="F397" s="178">
        <v>40156</v>
      </c>
      <c r="G397" s="181" t="s">
        <v>910</v>
      </c>
      <c r="H397" s="179">
        <v>18</v>
      </c>
      <c r="I397" s="180" t="s">
        <v>771</v>
      </c>
      <c r="J397" s="259"/>
      <c r="K397" s="172"/>
      <c r="L397" s="172"/>
      <c r="M397" s="173"/>
    </row>
    <row r="398" spans="1:13" ht="12.75">
      <c r="A398" s="698"/>
      <c r="B398" s="709"/>
      <c r="C398" s="715"/>
      <c r="D398" s="719"/>
      <c r="E398" s="178" t="s">
        <v>868</v>
      </c>
      <c r="F398" s="178">
        <v>40157</v>
      </c>
      <c r="G398" s="181"/>
      <c r="H398" s="179"/>
      <c r="I398" s="180" t="s">
        <v>376</v>
      </c>
      <c r="J398" s="259"/>
      <c r="K398" s="172"/>
      <c r="L398" s="172"/>
      <c r="M398" s="173"/>
    </row>
    <row r="399" spans="1:13" ht="12.75">
      <c r="A399" s="698"/>
      <c r="B399" s="709"/>
      <c r="C399" s="715"/>
      <c r="D399" s="719"/>
      <c r="E399" s="178" t="s">
        <v>869</v>
      </c>
      <c r="F399" s="178">
        <v>40158</v>
      </c>
      <c r="G399" s="181"/>
      <c r="H399" s="179"/>
      <c r="I399" s="180" t="s">
        <v>376</v>
      </c>
      <c r="J399" s="259"/>
      <c r="K399" s="172"/>
      <c r="L399" s="172"/>
      <c r="M399" s="173"/>
    </row>
    <row r="400" spans="1:13" ht="12.75">
      <c r="A400" s="698"/>
      <c r="B400" s="709"/>
      <c r="C400" s="715"/>
      <c r="D400" s="719"/>
      <c r="E400" s="178" t="s">
        <v>870</v>
      </c>
      <c r="F400" s="178">
        <v>40159</v>
      </c>
      <c r="G400" s="181" t="s">
        <v>910</v>
      </c>
      <c r="H400" s="179">
        <v>13</v>
      </c>
      <c r="I400" s="180" t="s">
        <v>63</v>
      </c>
      <c r="J400" s="259"/>
      <c r="K400" s="172"/>
      <c r="L400" s="172"/>
      <c r="M400" s="173"/>
    </row>
    <row r="401" spans="1:13" ht="13.5" thickBot="1">
      <c r="A401" s="698"/>
      <c r="B401" s="709"/>
      <c r="C401" s="715"/>
      <c r="D401" s="720"/>
      <c r="E401" s="183" t="s">
        <v>871</v>
      </c>
      <c r="F401" s="183">
        <v>40160</v>
      </c>
      <c r="G401" s="184" t="s">
        <v>910</v>
      </c>
      <c r="H401" s="185">
        <v>10</v>
      </c>
      <c r="I401" s="186" t="s">
        <v>64</v>
      </c>
      <c r="J401" s="259"/>
      <c r="K401" s="172"/>
      <c r="L401" s="172"/>
      <c r="M401" s="173"/>
    </row>
    <row r="402" spans="1:13" ht="12.75">
      <c r="A402" s="698"/>
      <c r="B402" s="709"/>
      <c r="C402" s="717" t="s">
        <v>526</v>
      </c>
      <c r="D402" s="736">
        <f>SUM(H402:H408)</f>
        <v>51</v>
      </c>
      <c r="E402" s="191" t="s">
        <v>866</v>
      </c>
      <c r="F402" s="191">
        <v>40161</v>
      </c>
      <c r="G402" s="192" t="s">
        <v>953</v>
      </c>
      <c r="H402" s="193">
        <v>12</v>
      </c>
      <c r="I402" s="204" t="s">
        <v>65</v>
      </c>
      <c r="J402" s="259"/>
      <c r="K402" s="172"/>
      <c r="L402" s="172"/>
      <c r="M402" s="173"/>
    </row>
    <row r="403" spans="1:13" ht="12.75">
      <c r="A403" s="698"/>
      <c r="B403" s="709"/>
      <c r="C403" s="715"/>
      <c r="D403" s="719"/>
      <c r="E403" s="178" t="s">
        <v>872</v>
      </c>
      <c r="F403" s="178">
        <v>40162</v>
      </c>
      <c r="G403" s="181" t="s">
        <v>910</v>
      </c>
      <c r="H403" s="179">
        <v>15</v>
      </c>
      <c r="I403" s="180" t="s">
        <v>931</v>
      </c>
      <c r="J403" s="259"/>
      <c r="K403" s="172"/>
      <c r="L403" s="172"/>
      <c r="M403" s="173"/>
    </row>
    <row r="404" spans="1:13" ht="12.75">
      <c r="A404" s="698"/>
      <c r="B404" s="709"/>
      <c r="C404" s="715"/>
      <c r="D404" s="719"/>
      <c r="E404" s="178" t="s">
        <v>867</v>
      </c>
      <c r="F404" s="178">
        <v>40163</v>
      </c>
      <c r="G404" s="181" t="s">
        <v>953</v>
      </c>
      <c r="H404" s="179">
        <v>11</v>
      </c>
      <c r="I404" s="204" t="s">
        <v>948</v>
      </c>
      <c r="J404" s="259"/>
      <c r="K404" s="172"/>
      <c r="L404" s="172"/>
      <c r="M404" s="173"/>
    </row>
    <row r="405" spans="1:13" ht="12.75">
      <c r="A405" s="698"/>
      <c r="B405" s="709"/>
      <c r="C405" s="715"/>
      <c r="D405" s="719"/>
      <c r="E405" s="178" t="s">
        <v>868</v>
      </c>
      <c r="F405" s="178">
        <v>40164</v>
      </c>
      <c r="G405" s="181"/>
      <c r="H405" s="179"/>
      <c r="I405" s="180" t="s">
        <v>643</v>
      </c>
      <c r="J405" s="259"/>
      <c r="K405" s="172"/>
      <c r="L405" s="172"/>
      <c r="M405" s="173"/>
    </row>
    <row r="406" spans="1:13" ht="12.75">
      <c r="A406" s="698"/>
      <c r="B406" s="709"/>
      <c r="C406" s="715"/>
      <c r="D406" s="719"/>
      <c r="E406" s="178" t="s">
        <v>869</v>
      </c>
      <c r="F406" s="178">
        <v>40165</v>
      </c>
      <c r="G406" s="181"/>
      <c r="H406" s="179"/>
      <c r="I406" s="180" t="s">
        <v>932</v>
      </c>
      <c r="J406" s="259"/>
      <c r="K406" s="172"/>
      <c r="L406" s="172"/>
      <c r="M406" s="173"/>
    </row>
    <row r="407" spans="1:13" ht="12.75">
      <c r="A407" s="698"/>
      <c r="B407" s="709"/>
      <c r="C407" s="715"/>
      <c r="D407" s="719"/>
      <c r="E407" s="178" t="s">
        <v>870</v>
      </c>
      <c r="F407" s="178">
        <v>40166</v>
      </c>
      <c r="G407" s="181"/>
      <c r="H407" s="179"/>
      <c r="I407" s="180" t="s">
        <v>376</v>
      </c>
      <c r="J407" s="259"/>
      <c r="K407" s="172"/>
      <c r="L407" s="172"/>
      <c r="M407" s="173"/>
    </row>
    <row r="408" spans="1:13" ht="13.5" thickBot="1">
      <c r="A408" s="698"/>
      <c r="B408" s="709"/>
      <c r="C408" s="715"/>
      <c r="D408" s="797"/>
      <c r="E408" s="197" t="s">
        <v>871</v>
      </c>
      <c r="F408" s="197">
        <v>40167</v>
      </c>
      <c r="G408" s="198" t="s">
        <v>910</v>
      </c>
      <c r="H408" s="199">
        <v>13</v>
      </c>
      <c r="I408" s="200" t="s">
        <v>933</v>
      </c>
      <c r="J408" s="259"/>
      <c r="K408" s="172"/>
      <c r="L408" s="172"/>
      <c r="M408" s="173"/>
    </row>
    <row r="409" spans="1:13" ht="12.75">
      <c r="A409" s="698"/>
      <c r="B409" s="709"/>
      <c r="C409" s="717" t="s">
        <v>527</v>
      </c>
      <c r="D409" s="718">
        <f>SUM(H409:H415)</f>
        <v>11</v>
      </c>
      <c r="E409" s="168" t="s">
        <v>866</v>
      </c>
      <c r="F409" s="168">
        <v>40168</v>
      </c>
      <c r="G409" s="187" t="s">
        <v>910</v>
      </c>
      <c r="H409" s="170">
        <v>11</v>
      </c>
      <c r="I409" s="171" t="s">
        <v>947</v>
      </c>
      <c r="J409" s="259"/>
      <c r="K409" s="172"/>
      <c r="L409" s="172"/>
      <c r="M409" s="173"/>
    </row>
    <row r="410" spans="1:13" ht="12.75">
      <c r="A410" s="698"/>
      <c r="B410" s="709"/>
      <c r="C410" s="715"/>
      <c r="D410" s="719"/>
      <c r="E410" s="178" t="s">
        <v>872</v>
      </c>
      <c r="F410" s="178">
        <v>40169</v>
      </c>
      <c r="G410" s="181"/>
      <c r="H410" s="179"/>
      <c r="I410" s="180" t="s">
        <v>772</v>
      </c>
      <c r="J410" s="259"/>
      <c r="K410" s="172"/>
      <c r="L410" s="172"/>
      <c r="M410" s="173"/>
    </row>
    <row r="411" spans="1:13" ht="12.75">
      <c r="A411" s="698"/>
      <c r="B411" s="709"/>
      <c r="C411" s="715"/>
      <c r="D411" s="719"/>
      <c r="E411" s="178" t="s">
        <v>867</v>
      </c>
      <c r="F411" s="178">
        <v>40170</v>
      </c>
      <c r="G411" s="181"/>
      <c r="H411" s="179"/>
      <c r="I411" s="180" t="s">
        <v>772</v>
      </c>
      <c r="J411" s="259"/>
      <c r="K411" s="172"/>
      <c r="L411" s="172"/>
      <c r="M411" s="173"/>
    </row>
    <row r="412" spans="1:13" ht="12.75">
      <c r="A412" s="698"/>
      <c r="B412" s="709"/>
      <c r="C412" s="715"/>
      <c r="D412" s="719"/>
      <c r="E412" s="178" t="s">
        <v>868</v>
      </c>
      <c r="F412" s="178">
        <v>40171</v>
      </c>
      <c r="G412" s="181"/>
      <c r="H412" s="179"/>
      <c r="I412" s="180" t="s">
        <v>772</v>
      </c>
      <c r="J412" s="259"/>
      <c r="K412" s="172"/>
      <c r="L412" s="172"/>
      <c r="M412" s="173"/>
    </row>
    <row r="413" spans="1:13" ht="12.75">
      <c r="A413" s="698"/>
      <c r="B413" s="709"/>
      <c r="C413" s="715"/>
      <c r="D413" s="719"/>
      <c r="E413" s="178" t="s">
        <v>869</v>
      </c>
      <c r="F413" s="178">
        <v>40172</v>
      </c>
      <c r="G413" s="181"/>
      <c r="H413" s="179"/>
      <c r="I413" s="180" t="s">
        <v>157</v>
      </c>
      <c r="J413" s="259"/>
      <c r="K413" s="172"/>
      <c r="L413" s="172"/>
      <c r="M413" s="173"/>
    </row>
    <row r="414" spans="1:13" ht="12.75">
      <c r="A414" s="698"/>
      <c r="B414" s="709"/>
      <c r="C414" s="715"/>
      <c r="D414" s="719"/>
      <c r="E414" s="178" t="s">
        <v>870</v>
      </c>
      <c r="F414" s="178">
        <v>40173</v>
      </c>
      <c r="G414" s="181"/>
      <c r="H414" s="179"/>
      <c r="I414" s="180" t="s">
        <v>158</v>
      </c>
      <c r="J414" s="259"/>
      <c r="K414" s="172"/>
      <c r="L414" s="172"/>
      <c r="M414" s="173"/>
    </row>
    <row r="415" spans="1:13" ht="13.5" thickBot="1">
      <c r="A415" s="698"/>
      <c r="B415" s="709"/>
      <c r="C415" s="715"/>
      <c r="D415" s="720"/>
      <c r="E415" s="183" t="s">
        <v>871</v>
      </c>
      <c r="F415" s="183">
        <v>40174</v>
      </c>
      <c r="G415" s="184"/>
      <c r="H415" s="185"/>
      <c r="I415" s="186" t="s">
        <v>157</v>
      </c>
      <c r="J415" s="259"/>
      <c r="K415" s="172"/>
      <c r="L415" s="172"/>
      <c r="M415" s="173"/>
    </row>
    <row r="416" spans="1:13" ht="12.75">
      <c r="A416" s="698"/>
      <c r="B416" s="709"/>
      <c r="C416" s="717" t="s">
        <v>528</v>
      </c>
      <c r="D416" s="736">
        <f>SUM(H416:H422)</f>
        <v>30</v>
      </c>
      <c r="E416" s="191" t="s">
        <v>866</v>
      </c>
      <c r="F416" s="191">
        <v>40175</v>
      </c>
      <c r="G416" s="192" t="s">
        <v>910</v>
      </c>
      <c r="H416" s="193">
        <v>10</v>
      </c>
      <c r="I416" s="204" t="s">
        <v>160</v>
      </c>
      <c r="J416" s="259"/>
      <c r="K416" s="172"/>
      <c r="L416" s="172"/>
      <c r="M416" s="173"/>
    </row>
    <row r="417" spans="1:13" ht="12.75">
      <c r="A417" s="698"/>
      <c r="B417" s="709"/>
      <c r="C417" s="715"/>
      <c r="D417" s="719"/>
      <c r="E417" s="178" t="s">
        <v>872</v>
      </c>
      <c r="F417" s="178">
        <v>40176</v>
      </c>
      <c r="G417" s="181" t="s">
        <v>521</v>
      </c>
      <c r="H417" s="179">
        <v>19</v>
      </c>
      <c r="I417" s="204" t="s">
        <v>159</v>
      </c>
      <c r="J417" s="259"/>
      <c r="K417" s="172"/>
      <c r="L417" s="172"/>
      <c r="M417" s="173"/>
    </row>
    <row r="418" spans="1:13" ht="12.75">
      <c r="A418" s="698"/>
      <c r="B418" s="709"/>
      <c r="C418" s="715"/>
      <c r="D418" s="719"/>
      <c r="E418" s="178" t="s">
        <v>867</v>
      </c>
      <c r="F418" s="178">
        <v>40177</v>
      </c>
      <c r="G418" s="181" t="s">
        <v>743</v>
      </c>
      <c r="H418" s="179">
        <v>1</v>
      </c>
      <c r="I418" s="180" t="s">
        <v>161</v>
      </c>
      <c r="J418" s="259"/>
      <c r="K418" s="172"/>
      <c r="L418" s="172"/>
      <c r="M418" s="173"/>
    </row>
    <row r="419" spans="1:13" ht="13.5" thickBot="1">
      <c r="A419" s="699"/>
      <c r="B419" s="710"/>
      <c r="C419" s="715"/>
      <c r="D419" s="719"/>
      <c r="E419" s="178" t="s">
        <v>868</v>
      </c>
      <c r="F419" s="178">
        <v>40178</v>
      </c>
      <c r="G419" s="181"/>
      <c r="H419" s="179"/>
      <c r="I419" s="180" t="s">
        <v>168</v>
      </c>
      <c r="J419" s="259"/>
      <c r="K419" s="172"/>
      <c r="L419" s="172"/>
      <c r="M419" s="173"/>
    </row>
    <row r="420" spans="1:13" ht="12.75">
      <c r="A420" s="245"/>
      <c r="B420" s="246"/>
      <c r="C420" s="798"/>
      <c r="D420" s="719"/>
      <c r="E420" s="178" t="s">
        <v>869</v>
      </c>
      <c r="F420" s="178">
        <v>40179</v>
      </c>
      <c r="G420" s="181"/>
      <c r="H420" s="179"/>
      <c r="I420" s="180"/>
      <c r="J420" s="259"/>
      <c r="K420" s="172"/>
      <c r="L420" s="172"/>
      <c r="M420" s="173"/>
    </row>
    <row r="421" spans="1:13" ht="12.75">
      <c r="A421" s="245"/>
      <c r="B421" s="246"/>
      <c r="C421" s="798"/>
      <c r="D421" s="719"/>
      <c r="E421" s="178" t="s">
        <v>870</v>
      </c>
      <c r="F421" s="178">
        <v>40180</v>
      </c>
      <c r="G421" s="181"/>
      <c r="H421" s="179"/>
      <c r="I421" s="180"/>
      <c r="J421" s="259"/>
      <c r="K421" s="172"/>
      <c r="L421" s="172"/>
      <c r="M421" s="173"/>
    </row>
    <row r="422" spans="1:13" ht="13.5" thickBot="1">
      <c r="A422" s="245"/>
      <c r="B422" s="246"/>
      <c r="C422" s="798"/>
      <c r="D422" s="720"/>
      <c r="E422" s="183" t="s">
        <v>871</v>
      </c>
      <c r="F422" s="183">
        <v>40181</v>
      </c>
      <c r="G422" s="184"/>
      <c r="H422" s="185"/>
      <c r="I422" s="186"/>
      <c r="J422" s="259"/>
      <c r="K422" s="172"/>
      <c r="L422" s="172"/>
      <c r="M422" s="173"/>
    </row>
    <row r="423" spans="1:9" ht="13.5" thickBot="1">
      <c r="A423" s="140"/>
      <c r="B423" s="142"/>
      <c r="C423" s="153"/>
      <c r="D423" s="154"/>
      <c r="E423" s="207"/>
      <c r="F423" s="207"/>
      <c r="G423" s="208"/>
      <c r="H423" s="209"/>
      <c r="I423" s="210"/>
    </row>
    <row r="424" spans="1:10" ht="12.75">
      <c r="A424" s="780" t="s">
        <v>330</v>
      </c>
      <c r="B424" s="781"/>
      <c r="C424" s="781"/>
      <c r="D424" s="781"/>
      <c r="E424" s="781"/>
      <c r="F424" s="211">
        <v>39814</v>
      </c>
      <c r="G424" s="212"/>
      <c r="H424" s="213"/>
      <c r="I424" s="214"/>
      <c r="J424" s="259"/>
    </row>
    <row r="425" spans="1:10" ht="13.5" thickBot="1">
      <c r="A425" s="783" t="s">
        <v>331</v>
      </c>
      <c r="B425" s="784"/>
      <c r="C425" s="784"/>
      <c r="D425" s="784"/>
      <c r="E425" s="784"/>
      <c r="F425" s="215">
        <v>40178</v>
      </c>
      <c r="G425" s="216"/>
      <c r="H425" s="217"/>
      <c r="I425" s="218"/>
      <c r="J425" s="259"/>
    </row>
    <row r="426" spans="1:10" ht="13.5" thickBot="1">
      <c r="A426" s="773"/>
      <c r="B426" s="774"/>
      <c r="C426" s="774"/>
      <c r="D426" s="774"/>
      <c r="E426" s="774"/>
      <c r="F426" s="219"/>
      <c r="G426" s="220"/>
      <c r="H426" s="221">
        <f>SUM(H6:H419)</f>
        <v>3624.5</v>
      </c>
      <c r="I426" s="222" t="s">
        <v>334</v>
      </c>
      <c r="J426" s="259"/>
    </row>
    <row r="427" spans="1:10" ht="13.5" thickBot="1">
      <c r="A427" s="771" t="s">
        <v>332</v>
      </c>
      <c r="B427" s="772"/>
      <c r="C427" s="772"/>
      <c r="D427" s="772"/>
      <c r="E427" s="772"/>
      <c r="F427" s="223">
        <v>365</v>
      </c>
      <c r="G427" s="224" t="s">
        <v>333</v>
      </c>
      <c r="H427" s="225">
        <f>H426/F427</f>
        <v>9.93013698630137</v>
      </c>
      <c r="I427" s="226" t="s">
        <v>700</v>
      </c>
      <c r="J427" s="259"/>
    </row>
    <row r="428" spans="1:10" ht="13.5" thickBot="1">
      <c r="A428" s="771" t="s">
        <v>686</v>
      </c>
      <c r="B428" s="772"/>
      <c r="C428" s="772"/>
      <c r="D428" s="772"/>
      <c r="E428" s="772"/>
      <c r="F428" s="223">
        <f>COUNT(H6:H419)</f>
        <v>300</v>
      </c>
      <c r="G428" s="249" t="s">
        <v>333</v>
      </c>
      <c r="H428" s="253">
        <f>H426/F428</f>
        <v>12.081666666666667</v>
      </c>
      <c r="I428" s="226" t="s">
        <v>699</v>
      </c>
      <c r="J428" s="259"/>
    </row>
    <row r="429" spans="1:10" ht="12.75">
      <c r="A429" s="247"/>
      <c r="B429" s="248"/>
      <c r="C429" s="248"/>
      <c r="D429" s="248"/>
      <c r="E429" s="248"/>
      <c r="F429" s="223"/>
      <c r="G429" s="251"/>
      <c r="H429" s="252">
        <f>H427*7</f>
        <v>69.5109589041096</v>
      </c>
      <c r="I429" s="226" t="s">
        <v>148</v>
      </c>
      <c r="J429" s="259"/>
    </row>
    <row r="430" spans="1:10" ht="12.75">
      <c r="A430" s="247"/>
      <c r="B430" s="248"/>
      <c r="C430" s="248"/>
      <c r="D430" s="248"/>
      <c r="E430" s="248"/>
      <c r="F430" s="223"/>
      <c r="G430" s="251"/>
      <c r="H430" s="223">
        <f>H427*365/12</f>
        <v>302.0416666666667</v>
      </c>
      <c r="I430" s="226" t="s">
        <v>149</v>
      </c>
      <c r="J430" s="259"/>
    </row>
    <row r="431" spans="1:10" ht="12.75">
      <c r="A431" s="143"/>
      <c r="B431" s="144"/>
      <c r="C431" s="155"/>
      <c r="D431" s="155"/>
      <c r="E431" s="227"/>
      <c r="F431" s="228"/>
      <c r="G431" s="250"/>
      <c r="H431" s="229"/>
      <c r="I431" s="230"/>
      <c r="J431" s="259"/>
    </row>
    <row r="432" spans="1:10" ht="12.75">
      <c r="A432" s="143"/>
      <c r="B432" s="144"/>
      <c r="C432" s="155"/>
      <c r="D432" s="155"/>
      <c r="E432" s="227"/>
      <c r="F432" s="228"/>
      <c r="G432" s="227" t="s">
        <v>910</v>
      </c>
      <c r="H432" s="227"/>
      <c r="I432" s="218" t="s">
        <v>955</v>
      </c>
      <c r="J432" s="259"/>
    </row>
    <row r="433" spans="1:10" ht="12.75">
      <c r="A433" s="143"/>
      <c r="B433" s="144"/>
      <c r="C433" s="155"/>
      <c r="D433" s="155"/>
      <c r="E433" s="227"/>
      <c r="F433" s="228"/>
      <c r="G433" s="227" t="s">
        <v>911</v>
      </c>
      <c r="H433" s="227"/>
      <c r="I433" s="218" t="s">
        <v>956</v>
      </c>
      <c r="J433" s="259"/>
    </row>
    <row r="434" spans="1:10" ht="12.75">
      <c r="A434" s="143"/>
      <c r="B434" s="144"/>
      <c r="C434" s="155"/>
      <c r="D434" s="155"/>
      <c r="E434" s="227"/>
      <c r="F434" s="228"/>
      <c r="G434" s="227" t="s">
        <v>953</v>
      </c>
      <c r="H434" s="227"/>
      <c r="I434" s="218" t="s">
        <v>958</v>
      </c>
      <c r="J434" s="259"/>
    </row>
    <row r="435" spans="1:10" ht="12.75">
      <c r="A435" s="143"/>
      <c r="B435" s="144"/>
      <c r="C435" s="155"/>
      <c r="D435" s="155"/>
      <c r="E435" s="227"/>
      <c r="F435" s="228"/>
      <c r="G435" s="227" t="s">
        <v>924</v>
      </c>
      <c r="H435" s="227"/>
      <c r="I435" s="218" t="s">
        <v>957</v>
      </c>
      <c r="J435" s="259"/>
    </row>
    <row r="436" spans="1:10" ht="12.75">
      <c r="A436" s="143"/>
      <c r="B436" s="144"/>
      <c r="C436" s="155"/>
      <c r="D436" s="155"/>
      <c r="E436" s="227"/>
      <c r="F436" s="228"/>
      <c r="G436" s="227" t="s">
        <v>67</v>
      </c>
      <c r="H436" s="227"/>
      <c r="I436" s="218" t="s">
        <v>69</v>
      </c>
      <c r="J436" s="259"/>
    </row>
    <row r="437" spans="1:10" ht="12.75">
      <c r="A437" s="143"/>
      <c r="B437" s="144"/>
      <c r="C437" s="155"/>
      <c r="D437" s="155"/>
      <c r="E437" s="227"/>
      <c r="F437" s="228"/>
      <c r="G437" s="227" t="s">
        <v>918</v>
      </c>
      <c r="H437" s="227"/>
      <c r="I437" s="218" t="s">
        <v>978</v>
      </c>
      <c r="J437" s="259"/>
    </row>
    <row r="438" spans="1:10" ht="12.75">
      <c r="A438" s="143"/>
      <c r="B438" s="144"/>
      <c r="C438" s="155"/>
      <c r="D438" s="155"/>
      <c r="E438" s="227"/>
      <c r="F438" s="228"/>
      <c r="G438" s="227" t="s">
        <v>985</v>
      </c>
      <c r="H438" s="227"/>
      <c r="I438" s="218" t="s">
        <v>986</v>
      </c>
      <c r="J438" s="259"/>
    </row>
    <row r="439" spans="1:10" ht="12.75">
      <c r="A439" s="143"/>
      <c r="B439" s="144"/>
      <c r="C439" s="155"/>
      <c r="D439" s="155"/>
      <c r="E439" s="227"/>
      <c r="F439" s="228"/>
      <c r="G439" s="227" t="s">
        <v>954</v>
      </c>
      <c r="H439" s="227"/>
      <c r="I439" s="218" t="s">
        <v>959</v>
      </c>
      <c r="J439" s="259"/>
    </row>
    <row r="440" spans="1:10" ht="12.75">
      <c r="A440" s="143"/>
      <c r="B440" s="144"/>
      <c r="C440" s="155"/>
      <c r="D440" s="155"/>
      <c r="E440" s="227"/>
      <c r="F440" s="228"/>
      <c r="G440" s="227" t="s">
        <v>554</v>
      </c>
      <c r="H440" s="227"/>
      <c r="I440" s="218" t="s">
        <v>555</v>
      </c>
      <c r="J440" s="259"/>
    </row>
    <row r="441" spans="1:10" ht="12.75">
      <c r="A441" s="143"/>
      <c r="B441" s="144"/>
      <c r="C441" s="155"/>
      <c r="D441" s="155"/>
      <c r="E441" s="227"/>
      <c r="F441" s="228"/>
      <c r="G441" s="227" t="s">
        <v>829</v>
      </c>
      <c r="H441" s="227"/>
      <c r="I441" s="218" t="s">
        <v>830</v>
      </c>
      <c r="J441" s="259"/>
    </row>
    <row r="442" spans="1:10" ht="12.75">
      <c r="A442" s="143"/>
      <c r="B442" s="144"/>
      <c r="C442" s="155"/>
      <c r="D442" s="155"/>
      <c r="E442" s="231"/>
      <c r="F442" s="228"/>
      <c r="G442" s="231" t="s">
        <v>960</v>
      </c>
      <c r="H442" s="231"/>
      <c r="I442" s="218" t="s">
        <v>961</v>
      </c>
      <c r="J442" s="259"/>
    </row>
    <row r="443" spans="1:10" ht="12.75">
      <c r="A443" s="143"/>
      <c r="B443" s="144"/>
      <c r="C443" s="155"/>
      <c r="D443" s="155"/>
      <c r="E443" s="231"/>
      <c r="F443" s="232"/>
      <c r="G443" s="231" t="s">
        <v>1078</v>
      </c>
      <c r="H443" s="231"/>
      <c r="I443" s="218" t="s">
        <v>1193</v>
      </c>
      <c r="J443" s="259"/>
    </row>
    <row r="444" spans="1:10" ht="12.75">
      <c r="A444" s="145"/>
      <c r="B444" s="146"/>
      <c r="C444" s="156"/>
      <c r="D444" s="156"/>
      <c r="E444" s="233"/>
      <c r="F444" s="234"/>
      <c r="G444" s="231" t="s">
        <v>1192</v>
      </c>
      <c r="H444" s="231"/>
      <c r="I444" s="218" t="s">
        <v>1194</v>
      </c>
      <c r="J444" s="259"/>
    </row>
    <row r="445" spans="1:10" ht="13.5" thickBot="1">
      <c r="A445" s="147"/>
      <c r="B445" s="148"/>
      <c r="C445" s="157"/>
      <c r="D445" s="157"/>
      <c r="E445" s="235"/>
      <c r="F445" s="236"/>
      <c r="G445" s="235" t="s">
        <v>743</v>
      </c>
      <c r="H445" s="235"/>
      <c r="I445" s="237" t="s">
        <v>744</v>
      </c>
      <c r="J445" s="259"/>
    </row>
    <row r="446" spans="1:9" ht="12.75">
      <c r="A446" s="149"/>
      <c r="B446" s="149"/>
      <c r="C446" s="158"/>
      <c r="D446" s="158"/>
      <c r="E446" s="238"/>
      <c r="F446" s="239"/>
      <c r="G446" s="240"/>
      <c r="H446" s="241"/>
      <c r="I446" s="242"/>
    </row>
  </sheetData>
  <sheetProtection/>
  <mergeCells count="230">
    <mergeCell ref="A385:A419"/>
    <mergeCell ref="B385:B419"/>
    <mergeCell ref="E386:E387"/>
    <mergeCell ref="F386:F387"/>
    <mergeCell ref="E391:E393"/>
    <mergeCell ref="F391:F393"/>
    <mergeCell ref="D402:D408"/>
    <mergeCell ref="D409:D415"/>
    <mergeCell ref="D416:D422"/>
    <mergeCell ref="C402:C408"/>
    <mergeCell ref="D384:D394"/>
    <mergeCell ref="D395:D401"/>
    <mergeCell ref="C409:C415"/>
    <mergeCell ref="C416:C422"/>
    <mergeCell ref="C384:C394"/>
    <mergeCell ref="C395:C401"/>
    <mergeCell ref="E276:E277"/>
    <mergeCell ref="F276:F277"/>
    <mergeCell ref="E261:E262"/>
    <mergeCell ref="F261:F262"/>
    <mergeCell ref="C261:C271"/>
    <mergeCell ref="E265:E266"/>
    <mergeCell ref="F265:F266"/>
    <mergeCell ref="E267:E268"/>
    <mergeCell ref="F267:F268"/>
    <mergeCell ref="E272:E273"/>
    <mergeCell ref="F272:F273"/>
    <mergeCell ref="D261:D271"/>
    <mergeCell ref="F233:F234"/>
    <mergeCell ref="E233:E234"/>
    <mergeCell ref="E235:E236"/>
    <mergeCell ref="E239:E240"/>
    <mergeCell ref="E237:E238"/>
    <mergeCell ref="F237:F238"/>
    <mergeCell ref="E241:E242"/>
    <mergeCell ref="F259:F260"/>
    <mergeCell ref="E226:E227"/>
    <mergeCell ref="D230:D240"/>
    <mergeCell ref="D206:D212"/>
    <mergeCell ref="F239:F240"/>
    <mergeCell ref="F235:F236"/>
    <mergeCell ref="F226:F227"/>
    <mergeCell ref="F219:F220"/>
    <mergeCell ref="F224:F225"/>
    <mergeCell ref="E224:E225"/>
    <mergeCell ref="E219:E220"/>
    <mergeCell ref="E181:E182"/>
    <mergeCell ref="C206:C212"/>
    <mergeCell ref="D190:D198"/>
    <mergeCell ref="E191:E192"/>
    <mergeCell ref="F193:F194"/>
    <mergeCell ref="E114:E115"/>
    <mergeCell ref="E155:E156"/>
    <mergeCell ref="D141:D148"/>
    <mergeCell ref="C111:C118"/>
    <mergeCell ref="C149:C156"/>
    <mergeCell ref="E145:E146"/>
    <mergeCell ref="E163:E164"/>
    <mergeCell ref="F163:F164"/>
    <mergeCell ref="F155:F156"/>
    <mergeCell ref="D111:D118"/>
    <mergeCell ref="D119:D125"/>
    <mergeCell ref="D126:D132"/>
    <mergeCell ref="D133:D140"/>
    <mergeCell ref="F114:F115"/>
    <mergeCell ref="F139:F140"/>
    <mergeCell ref="D149:D156"/>
    <mergeCell ref="E177:E178"/>
    <mergeCell ref="F108:F109"/>
    <mergeCell ref="A104:A136"/>
    <mergeCell ref="E139:E140"/>
    <mergeCell ref="A137:A171"/>
    <mergeCell ref="C157:C164"/>
    <mergeCell ref="C165:C171"/>
    <mergeCell ref="C141:C148"/>
    <mergeCell ref="F145:F146"/>
    <mergeCell ref="C172:C179"/>
    <mergeCell ref="F92:F93"/>
    <mergeCell ref="D95:D101"/>
    <mergeCell ref="F66:F67"/>
    <mergeCell ref="D102:D110"/>
    <mergeCell ref="E106:E107"/>
    <mergeCell ref="F106:F107"/>
    <mergeCell ref="E92:E93"/>
    <mergeCell ref="D86:D94"/>
    <mergeCell ref="F87:F88"/>
    <mergeCell ref="D165:D171"/>
    <mergeCell ref="E87:E88"/>
    <mergeCell ref="A425:E425"/>
    <mergeCell ref="E45:E46"/>
    <mergeCell ref="C119:C125"/>
    <mergeCell ref="A37:A70"/>
    <mergeCell ref="E66:E67"/>
    <mergeCell ref="B37:B70"/>
    <mergeCell ref="E108:E109"/>
    <mergeCell ref="B71:B103"/>
    <mergeCell ref="D64:D71"/>
    <mergeCell ref="C95:C101"/>
    <mergeCell ref="D47:D53"/>
    <mergeCell ref="C102:C110"/>
    <mergeCell ref="B104:B136"/>
    <mergeCell ref="C126:C132"/>
    <mergeCell ref="C133:C140"/>
    <mergeCell ref="C79:C85"/>
    <mergeCell ref="B137:B171"/>
    <mergeCell ref="D157:D164"/>
    <mergeCell ref="C24:C30"/>
    <mergeCell ref="C31:C37"/>
    <mergeCell ref="A71:A103"/>
    <mergeCell ref="C38:C46"/>
    <mergeCell ref="C47:C53"/>
    <mergeCell ref="C54:C63"/>
    <mergeCell ref="C64:C71"/>
    <mergeCell ref="C86:C94"/>
    <mergeCell ref="E43:E44"/>
    <mergeCell ref="A428:E428"/>
    <mergeCell ref="A426:E426"/>
    <mergeCell ref="A427:E427"/>
    <mergeCell ref="D72:D78"/>
    <mergeCell ref="D79:D85"/>
    <mergeCell ref="A424:E424"/>
    <mergeCell ref="C72:C78"/>
    <mergeCell ref="C230:C240"/>
    <mergeCell ref="D54:D63"/>
    <mergeCell ref="F54:F55"/>
    <mergeCell ref="E57:E58"/>
    <mergeCell ref="E61:E62"/>
    <mergeCell ref="D31:D37"/>
    <mergeCell ref="F43:F44"/>
    <mergeCell ref="F45:F46"/>
    <mergeCell ref="D38:D46"/>
    <mergeCell ref="F61:F62"/>
    <mergeCell ref="F57:F58"/>
    <mergeCell ref="E54:E55"/>
    <mergeCell ref="A1:I1"/>
    <mergeCell ref="C17:C23"/>
    <mergeCell ref="D17:D23"/>
    <mergeCell ref="D3:D9"/>
    <mergeCell ref="B6:B36"/>
    <mergeCell ref="A6:A36"/>
    <mergeCell ref="D10:D16"/>
    <mergeCell ref="D24:D30"/>
    <mergeCell ref="C3:C9"/>
    <mergeCell ref="C10:C16"/>
    <mergeCell ref="D213:D220"/>
    <mergeCell ref="D221:D229"/>
    <mergeCell ref="D199:D205"/>
    <mergeCell ref="A208:A247"/>
    <mergeCell ref="B208:B247"/>
    <mergeCell ref="C221:C229"/>
    <mergeCell ref="C213:C220"/>
    <mergeCell ref="A172:A207"/>
    <mergeCell ref="C190:C198"/>
    <mergeCell ref="C199:C205"/>
    <mergeCell ref="B172:B207"/>
    <mergeCell ref="F191:F192"/>
    <mergeCell ref="D180:D189"/>
    <mergeCell ref="E193:E194"/>
    <mergeCell ref="C180:C189"/>
    <mergeCell ref="F177:F178"/>
    <mergeCell ref="D172:D179"/>
    <mergeCell ref="F181:F182"/>
    <mergeCell ref="E186:E188"/>
    <mergeCell ref="F186:F188"/>
    <mergeCell ref="C250:C260"/>
    <mergeCell ref="C241:C249"/>
    <mergeCell ref="D241:D249"/>
    <mergeCell ref="F241:F242"/>
    <mergeCell ref="E246:E247"/>
    <mergeCell ref="F246:F247"/>
    <mergeCell ref="E252:E253"/>
    <mergeCell ref="E257:E258"/>
    <mergeCell ref="E259:E260"/>
    <mergeCell ref="F257:F258"/>
    <mergeCell ref="E254:E255"/>
    <mergeCell ref="F254:F255"/>
    <mergeCell ref="B248:B289"/>
    <mergeCell ref="A248:A289"/>
    <mergeCell ref="E269:E270"/>
    <mergeCell ref="F269:F270"/>
    <mergeCell ref="D272:D280"/>
    <mergeCell ref="C272:C280"/>
    <mergeCell ref="C281:C288"/>
    <mergeCell ref="C289:C296"/>
    <mergeCell ref="D250:D260"/>
    <mergeCell ref="F252:F253"/>
    <mergeCell ref="E286:E287"/>
    <mergeCell ref="F286:F287"/>
    <mergeCell ref="C297:C304"/>
    <mergeCell ref="C305:C312"/>
    <mergeCell ref="D297:D304"/>
    <mergeCell ref="D305:D312"/>
    <mergeCell ref="D281:D288"/>
    <mergeCell ref="D289:D296"/>
    <mergeCell ref="F302:F303"/>
    <mergeCell ref="E325:E326"/>
    <mergeCell ref="C328:C334"/>
    <mergeCell ref="C335:C341"/>
    <mergeCell ref="D320:D327"/>
    <mergeCell ref="D328:D334"/>
    <mergeCell ref="D335:D341"/>
    <mergeCell ref="F325:F326"/>
    <mergeCell ref="A290:A322"/>
    <mergeCell ref="B290:B322"/>
    <mergeCell ref="E306:E307"/>
    <mergeCell ref="F306:F307"/>
    <mergeCell ref="C320:C327"/>
    <mergeCell ref="C313:C319"/>
    <mergeCell ref="D313:D319"/>
    <mergeCell ref="F295:F296"/>
    <mergeCell ref="E295:E296"/>
    <mergeCell ref="E302:E303"/>
    <mergeCell ref="C370:C376"/>
    <mergeCell ref="C377:C383"/>
    <mergeCell ref="D342:D348"/>
    <mergeCell ref="D349:D355"/>
    <mergeCell ref="D356:D362"/>
    <mergeCell ref="D363:D369"/>
    <mergeCell ref="D370:D376"/>
    <mergeCell ref="D377:D383"/>
    <mergeCell ref="E389:E390"/>
    <mergeCell ref="F389:F390"/>
    <mergeCell ref="A323:A354"/>
    <mergeCell ref="B323:B354"/>
    <mergeCell ref="C342:C348"/>
    <mergeCell ref="C349:C355"/>
    <mergeCell ref="B355:B384"/>
    <mergeCell ref="A355:A384"/>
    <mergeCell ref="C356:C362"/>
    <mergeCell ref="C363:C369"/>
  </mergeCells>
  <printOptions/>
  <pageMargins left="0.7874015748031497" right="0.7874015748031497" top="0.43" bottom="0.25" header="0.36" footer="0.18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K429"/>
  <sheetViews>
    <sheetView zoomScale="85" zoomScaleNormal="85" zoomScaleSheetLayoutView="100" zoomScalePageLayoutView="0" workbookViewId="0" topLeftCell="A1">
      <pane ySplit="2" topLeftCell="A81" activePane="bottomLeft" state="frozen"/>
      <selection pane="topLeft" activeCell="I14" sqref="I14"/>
      <selection pane="bottomLeft" activeCell="I50" sqref="I50"/>
    </sheetView>
  </sheetViews>
  <sheetFormatPr defaultColWidth="9.00390625" defaultRowHeight="12.75"/>
  <cols>
    <col min="1" max="2" width="3.75390625" style="150" customWidth="1"/>
    <col min="3" max="4" width="3.125" style="159" customWidth="1"/>
    <col min="5" max="5" width="8.75390625" style="328" bestFit="1" customWidth="1"/>
    <col min="6" max="6" width="10.25390625" style="328" bestFit="1" customWidth="1"/>
    <col min="7" max="7" width="4.875" style="175" customWidth="1"/>
    <col min="8" max="8" width="6.75390625" style="174" bestFit="1" customWidth="1"/>
    <col min="9" max="9" width="104.875" style="176" customWidth="1"/>
    <col min="10" max="10" width="6.25390625" style="306" customWidth="1"/>
    <col min="11" max="11" width="9.125" style="341" customWidth="1"/>
    <col min="12" max="16384" width="9.125" style="160" customWidth="1"/>
  </cols>
  <sheetData>
    <row r="1" spans="1:10" ht="13.5" thickBot="1">
      <c r="A1" s="753" t="s">
        <v>1008</v>
      </c>
      <c r="B1" s="753"/>
      <c r="C1" s="753"/>
      <c r="D1" s="753"/>
      <c r="E1" s="753"/>
      <c r="F1" s="753"/>
      <c r="G1" s="753"/>
      <c r="H1" s="753"/>
      <c r="I1" s="754"/>
      <c r="J1" s="303"/>
    </row>
    <row r="2" spans="1:10" ht="13.5" thickBot="1">
      <c r="A2" s="309" t="s">
        <v>449</v>
      </c>
      <c r="B2" s="310" t="s">
        <v>449</v>
      </c>
      <c r="C2" s="311" t="s">
        <v>918</v>
      </c>
      <c r="D2" s="312" t="s">
        <v>918</v>
      </c>
      <c r="E2" s="315" t="s">
        <v>914</v>
      </c>
      <c r="F2" s="329" t="s">
        <v>913</v>
      </c>
      <c r="G2" s="311" t="s">
        <v>915</v>
      </c>
      <c r="H2" s="313" t="s">
        <v>916</v>
      </c>
      <c r="I2" s="314" t="s">
        <v>1009</v>
      </c>
      <c r="J2" s="303"/>
    </row>
    <row r="3" spans="1:10" ht="12.75">
      <c r="A3" s="136"/>
      <c r="B3" s="137"/>
      <c r="C3" s="737" t="s">
        <v>873</v>
      </c>
      <c r="D3" s="736">
        <f>SUM(H3:H9)</f>
        <v>53</v>
      </c>
      <c r="E3" s="316" t="s">
        <v>866</v>
      </c>
      <c r="F3" s="316">
        <v>40175</v>
      </c>
      <c r="G3" s="192" t="s">
        <v>910</v>
      </c>
      <c r="H3" s="193">
        <v>10</v>
      </c>
      <c r="I3" s="204" t="s">
        <v>160</v>
      </c>
      <c r="J3" s="304"/>
    </row>
    <row r="4" spans="1:10" ht="12.75" customHeight="1">
      <c r="A4" s="138"/>
      <c r="B4" s="139"/>
      <c r="C4" s="740"/>
      <c r="D4" s="729"/>
      <c r="E4" s="317" t="s">
        <v>872</v>
      </c>
      <c r="F4" s="317">
        <v>40176</v>
      </c>
      <c r="G4" s="181" t="s">
        <v>521</v>
      </c>
      <c r="H4" s="179">
        <v>19</v>
      </c>
      <c r="I4" s="204" t="s">
        <v>179</v>
      </c>
      <c r="J4" s="304"/>
    </row>
    <row r="5" spans="1:10" ht="13.5" thickBot="1">
      <c r="A5" s="140"/>
      <c r="B5" s="141"/>
      <c r="C5" s="740"/>
      <c r="D5" s="729"/>
      <c r="E5" s="317" t="s">
        <v>867</v>
      </c>
      <c r="F5" s="317">
        <v>40177</v>
      </c>
      <c r="G5" s="181" t="s">
        <v>743</v>
      </c>
      <c r="H5" s="179">
        <v>1</v>
      </c>
      <c r="I5" s="180" t="s">
        <v>161</v>
      </c>
      <c r="J5" s="304"/>
    </row>
    <row r="6" spans="1:10" ht="12.75">
      <c r="A6" s="764">
        <v>40179</v>
      </c>
      <c r="B6" s="760">
        <f>SUM(H7:H43)</f>
        <v>420</v>
      </c>
      <c r="C6" s="740"/>
      <c r="D6" s="729"/>
      <c r="E6" s="317" t="s">
        <v>868</v>
      </c>
      <c r="F6" s="317">
        <v>40178</v>
      </c>
      <c r="G6" s="181"/>
      <c r="H6" s="179"/>
      <c r="I6" s="180" t="s">
        <v>168</v>
      </c>
      <c r="J6" s="304"/>
    </row>
    <row r="7" spans="1:10" ht="12.75">
      <c r="A7" s="765"/>
      <c r="B7" s="761"/>
      <c r="C7" s="740"/>
      <c r="D7" s="729"/>
      <c r="E7" s="317" t="s">
        <v>869</v>
      </c>
      <c r="F7" s="317">
        <v>40179</v>
      </c>
      <c r="G7" s="181" t="s">
        <v>206</v>
      </c>
      <c r="H7" s="179">
        <v>8</v>
      </c>
      <c r="I7" s="180" t="s">
        <v>169</v>
      </c>
      <c r="J7" s="304"/>
    </row>
    <row r="8" spans="1:10" ht="12.75">
      <c r="A8" s="765"/>
      <c r="B8" s="761"/>
      <c r="C8" s="740"/>
      <c r="D8" s="729"/>
      <c r="E8" s="317" t="s">
        <v>870</v>
      </c>
      <c r="F8" s="317">
        <v>40180</v>
      </c>
      <c r="G8" s="181"/>
      <c r="H8" s="179"/>
      <c r="I8" s="180" t="s">
        <v>170</v>
      </c>
      <c r="J8" s="304"/>
    </row>
    <row r="9" spans="1:10" ht="13.5" thickBot="1">
      <c r="A9" s="765"/>
      <c r="B9" s="761"/>
      <c r="C9" s="750"/>
      <c r="D9" s="730"/>
      <c r="E9" s="318" t="s">
        <v>871</v>
      </c>
      <c r="F9" s="318">
        <v>40181</v>
      </c>
      <c r="G9" s="184" t="s">
        <v>910</v>
      </c>
      <c r="H9" s="185">
        <v>15</v>
      </c>
      <c r="I9" s="186" t="s">
        <v>171</v>
      </c>
      <c r="J9" s="304"/>
    </row>
    <row r="10" spans="1:10" ht="12.75">
      <c r="A10" s="765"/>
      <c r="B10" s="762"/>
      <c r="C10" s="704" t="s">
        <v>874</v>
      </c>
      <c r="D10" s="718">
        <f>SUM(H10:H16)</f>
        <v>84</v>
      </c>
      <c r="E10" s="319" t="s">
        <v>866</v>
      </c>
      <c r="F10" s="319">
        <v>40182</v>
      </c>
      <c r="G10" s="187" t="s">
        <v>521</v>
      </c>
      <c r="H10" s="170">
        <v>19</v>
      </c>
      <c r="I10" s="204" t="s">
        <v>159</v>
      </c>
      <c r="J10" s="304"/>
    </row>
    <row r="11" spans="1:10" ht="12.75">
      <c r="A11" s="765"/>
      <c r="B11" s="762"/>
      <c r="C11" s="740"/>
      <c r="D11" s="729"/>
      <c r="E11" s="317" t="s">
        <v>872</v>
      </c>
      <c r="F11" s="317">
        <v>40183</v>
      </c>
      <c r="G11" s="181" t="s">
        <v>521</v>
      </c>
      <c r="H11" s="179">
        <v>5</v>
      </c>
      <c r="I11" s="180" t="s">
        <v>180</v>
      </c>
      <c r="J11" s="304"/>
    </row>
    <row r="12" spans="1:10" ht="12.75">
      <c r="A12" s="765"/>
      <c r="B12" s="762"/>
      <c r="C12" s="740"/>
      <c r="D12" s="729"/>
      <c r="E12" s="317" t="s">
        <v>867</v>
      </c>
      <c r="F12" s="317">
        <v>40184</v>
      </c>
      <c r="G12" s="181" t="s">
        <v>910</v>
      </c>
      <c r="H12" s="179">
        <v>12</v>
      </c>
      <c r="I12" s="180" t="s">
        <v>172</v>
      </c>
      <c r="J12" s="304"/>
    </row>
    <row r="13" spans="1:10" ht="12.75">
      <c r="A13" s="765"/>
      <c r="B13" s="762"/>
      <c r="C13" s="740"/>
      <c r="D13" s="729"/>
      <c r="E13" s="317" t="s">
        <v>868</v>
      </c>
      <c r="F13" s="317">
        <v>40185</v>
      </c>
      <c r="G13" s="181" t="s">
        <v>910</v>
      </c>
      <c r="H13" s="179">
        <v>10</v>
      </c>
      <c r="I13" s="180" t="s">
        <v>173</v>
      </c>
      <c r="J13" s="304"/>
    </row>
    <row r="14" spans="1:10" ht="12.75">
      <c r="A14" s="765"/>
      <c r="B14" s="762"/>
      <c r="C14" s="740"/>
      <c r="D14" s="729"/>
      <c r="E14" s="317" t="s">
        <v>869</v>
      </c>
      <c r="F14" s="317">
        <v>40186</v>
      </c>
      <c r="G14" s="181" t="s">
        <v>910</v>
      </c>
      <c r="H14" s="179">
        <v>10</v>
      </c>
      <c r="I14" s="180" t="s">
        <v>160</v>
      </c>
      <c r="J14" s="304"/>
    </row>
    <row r="15" spans="1:10" ht="12.75">
      <c r="A15" s="765"/>
      <c r="B15" s="762"/>
      <c r="C15" s="740"/>
      <c r="D15" s="729"/>
      <c r="E15" s="317" t="s">
        <v>870</v>
      </c>
      <c r="F15" s="317">
        <v>40187</v>
      </c>
      <c r="G15" s="181" t="s">
        <v>910</v>
      </c>
      <c r="H15" s="179">
        <v>14</v>
      </c>
      <c r="I15" s="180" t="s">
        <v>174</v>
      </c>
      <c r="J15" s="304"/>
    </row>
    <row r="16" spans="1:10" ht="13.5" thickBot="1">
      <c r="A16" s="765"/>
      <c r="B16" s="762"/>
      <c r="C16" s="750"/>
      <c r="D16" s="749"/>
      <c r="E16" s="320" t="s">
        <v>871</v>
      </c>
      <c r="F16" s="320">
        <v>40188</v>
      </c>
      <c r="G16" s="198" t="s">
        <v>67</v>
      </c>
      <c r="H16" s="199">
        <v>14</v>
      </c>
      <c r="I16" s="200" t="s">
        <v>176</v>
      </c>
      <c r="J16" s="304"/>
    </row>
    <row r="17" spans="1:10" ht="12.75">
      <c r="A17" s="765"/>
      <c r="B17" s="762"/>
      <c r="C17" s="704" t="s">
        <v>875</v>
      </c>
      <c r="D17" s="718">
        <f>SUM(H17:H24)</f>
        <v>83</v>
      </c>
      <c r="E17" s="319" t="s">
        <v>866</v>
      </c>
      <c r="F17" s="319">
        <v>40189</v>
      </c>
      <c r="G17" s="187" t="s">
        <v>910</v>
      </c>
      <c r="H17" s="170">
        <v>12</v>
      </c>
      <c r="I17" s="171" t="s">
        <v>175</v>
      </c>
      <c r="J17" s="304"/>
    </row>
    <row r="18" spans="1:10" ht="12.75">
      <c r="A18" s="765"/>
      <c r="B18" s="762"/>
      <c r="C18" s="740"/>
      <c r="D18" s="729"/>
      <c r="E18" s="317" t="s">
        <v>872</v>
      </c>
      <c r="F18" s="317">
        <v>40190</v>
      </c>
      <c r="G18" s="181"/>
      <c r="H18" s="179"/>
      <c r="I18" s="180" t="s">
        <v>643</v>
      </c>
      <c r="J18" s="304"/>
    </row>
    <row r="19" spans="1:10" ht="12.75">
      <c r="A19" s="765"/>
      <c r="B19" s="762"/>
      <c r="C19" s="740"/>
      <c r="D19" s="729"/>
      <c r="E19" s="317" t="s">
        <v>867</v>
      </c>
      <c r="F19" s="317">
        <v>40191</v>
      </c>
      <c r="G19" s="181" t="s">
        <v>911</v>
      </c>
      <c r="H19" s="179">
        <v>13</v>
      </c>
      <c r="I19" s="180" t="s">
        <v>177</v>
      </c>
      <c r="J19" s="304"/>
    </row>
    <row r="20" spans="1:10" ht="12.75">
      <c r="A20" s="765"/>
      <c r="B20" s="762"/>
      <c r="C20" s="740"/>
      <c r="D20" s="729"/>
      <c r="E20" s="317" t="s">
        <v>868</v>
      </c>
      <c r="F20" s="317">
        <v>40192</v>
      </c>
      <c r="G20" s="181" t="s">
        <v>910</v>
      </c>
      <c r="H20" s="179">
        <v>13</v>
      </c>
      <c r="I20" s="180" t="s">
        <v>178</v>
      </c>
      <c r="J20" s="304"/>
    </row>
    <row r="21" spans="1:10" ht="12.75">
      <c r="A21" s="765"/>
      <c r="B21" s="762"/>
      <c r="C21" s="740"/>
      <c r="D21" s="729"/>
      <c r="E21" s="321" t="s">
        <v>869</v>
      </c>
      <c r="F21" s="317">
        <v>40193</v>
      </c>
      <c r="G21" s="181"/>
      <c r="H21" s="179"/>
      <c r="I21" s="180" t="s">
        <v>663</v>
      </c>
      <c r="J21" s="304"/>
    </row>
    <row r="22" spans="1:10" ht="12.75">
      <c r="A22" s="765"/>
      <c r="B22" s="762"/>
      <c r="C22" s="740"/>
      <c r="D22" s="729"/>
      <c r="E22" s="321" t="s">
        <v>870</v>
      </c>
      <c r="F22" s="317">
        <v>40194</v>
      </c>
      <c r="G22" s="181" t="s">
        <v>912</v>
      </c>
      <c r="H22" s="179">
        <v>16</v>
      </c>
      <c r="I22" s="180" t="s">
        <v>676</v>
      </c>
      <c r="J22" s="304"/>
    </row>
    <row r="23" spans="1:10" ht="12.75">
      <c r="A23" s="765"/>
      <c r="B23" s="762"/>
      <c r="C23" s="741"/>
      <c r="D23" s="729"/>
      <c r="E23" s="807" t="s">
        <v>871</v>
      </c>
      <c r="F23" s="802">
        <v>40195</v>
      </c>
      <c r="G23" s="181" t="s">
        <v>912</v>
      </c>
      <c r="H23" s="179">
        <v>17</v>
      </c>
      <c r="I23" s="180" t="s">
        <v>660</v>
      </c>
      <c r="J23" s="304"/>
    </row>
    <row r="24" spans="1:10" ht="13.5" thickBot="1">
      <c r="A24" s="765"/>
      <c r="B24" s="762"/>
      <c r="C24" s="750"/>
      <c r="D24" s="730"/>
      <c r="E24" s="833"/>
      <c r="F24" s="834"/>
      <c r="G24" s="184" t="s">
        <v>910</v>
      </c>
      <c r="H24" s="185">
        <v>12</v>
      </c>
      <c r="I24" s="186" t="s">
        <v>658</v>
      </c>
      <c r="J24" s="304"/>
    </row>
    <row r="25" spans="1:10" ht="12.75">
      <c r="A25" s="765"/>
      <c r="B25" s="762"/>
      <c r="C25" s="704" t="s">
        <v>876</v>
      </c>
      <c r="D25" s="736">
        <f>SUM(H25:H36)</f>
        <v>175</v>
      </c>
      <c r="E25" s="835" t="s">
        <v>866</v>
      </c>
      <c r="F25" s="806">
        <v>40196</v>
      </c>
      <c r="G25" s="192" t="s">
        <v>521</v>
      </c>
      <c r="H25" s="193">
        <v>21</v>
      </c>
      <c r="I25" s="204" t="s">
        <v>659</v>
      </c>
      <c r="J25" s="304"/>
    </row>
    <row r="26" spans="1:10" ht="12.75">
      <c r="A26" s="765"/>
      <c r="B26" s="762"/>
      <c r="C26" s="737"/>
      <c r="D26" s="736"/>
      <c r="E26" s="808"/>
      <c r="F26" s="803"/>
      <c r="G26" s="192" t="s">
        <v>661</v>
      </c>
      <c r="H26" s="193">
        <v>1</v>
      </c>
      <c r="I26" s="204" t="s">
        <v>666</v>
      </c>
      <c r="J26" s="304"/>
    </row>
    <row r="27" spans="1:10" ht="13.5" customHeight="1">
      <c r="A27" s="765"/>
      <c r="B27" s="762"/>
      <c r="C27" s="740"/>
      <c r="D27" s="729"/>
      <c r="E27" s="807" t="s">
        <v>872</v>
      </c>
      <c r="F27" s="802">
        <v>40197</v>
      </c>
      <c r="G27" s="181" t="s">
        <v>1111</v>
      </c>
      <c r="H27" s="179">
        <v>15</v>
      </c>
      <c r="I27" s="180" t="s">
        <v>667</v>
      </c>
      <c r="J27" s="304"/>
    </row>
    <row r="28" spans="1:10" ht="13.5" customHeight="1">
      <c r="A28" s="765"/>
      <c r="B28" s="762"/>
      <c r="C28" s="740"/>
      <c r="D28" s="729"/>
      <c r="E28" s="808"/>
      <c r="F28" s="803"/>
      <c r="G28" s="181" t="s">
        <v>912</v>
      </c>
      <c r="H28" s="179">
        <v>13</v>
      </c>
      <c r="I28" s="180" t="s">
        <v>668</v>
      </c>
      <c r="J28" s="304"/>
    </row>
    <row r="29" spans="1:10" ht="12.75">
      <c r="A29" s="765"/>
      <c r="B29" s="762"/>
      <c r="C29" s="740"/>
      <c r="D29" s="729"/>
      <c r="E29" s="321" t="s">
        <v>867</v>
      </c>
      <c r="F29" s="330">
        <v>40198</v>
      </c>
      <c r="G29" s="181" t="s">
        <v>664</v>
      </c>
      <c r="H29" s="179">
        <v>19</v>
      </c>
      <c r="I29" s="180" t="s">
        <v>669</v>
      </c>
      <c r="J29" s="304"/>
    </row>
    <row r="30" spans="1:10" ht="12.75">
      <c r="A30" s="765"/>
      <c r="B30" s="762"/>
      <c r="C30" s="740"/>
      <c r="D30" s="729"/>
      <c r="E30" s="807" t="s">
        <v>868</v>
      </c>
      <c r="F30" s="802">
        <v>40199</v>
      </c>
      <c r="G30" s="181" t="s">
        <v>1109</v>
      </c>
      <c r="H30" s="179">
        <v>20</v>
      </c>
      <c r="I30" s="180" t="s">
        <v>670</v>
      </c>
      <c r="J30" s="304"/>
    </row>
    <row r="31" spans="1:10" ht="12.75">
      <c r="A31" s="765"/>
      <c r="B31" s="762"/>
      <c r="C31" s="740"/>
      <c r="D31" s="729"/>
      <c r="E31" s="808"/>
      <c r="F31" s="803"/>
      <c r="G31" s="181" t="s">
        <v>1109</v>
      </c>
      <c r="H31" s="179">
        <v>14</v>
      </c>
      <c r="I31" s="180" t="s">
        <v>671</v>
      </c>
      <c r="J31" s="304"/>
    </row>
    <row r="32" spans="1:10" ht="12.75">
      <c r="A32" s="765"/>
      <c r="B32" s="762"/>
      <c r="C32" s="740"/>
      <c r="D32" s="729"/>
      <c r="E32" s="807" t="s">
        <v>869</v>
      </c>
      <c r="F32" s="802">
        <v>40200</v>
      </c>
      <c r="G32" s="181" t="s">
        <v>912</v>
      </c>
      <c r="H32" s="179">
        <v>6</v>
      </c>
      <c r="I32" s="180" t="s">
        <v>672</v>
      </c>
      <c r="J32" s="304"/>
    </row>
    <row r="33" spans="1:10" ht="12.75">
      <c r="A33" s="765"/>
      <c r="B33" s="762"/>
      <c r="C33" s="740"/>
      <c r="D33" s="729"/>
      <c r="E33" s="808"/>
      <c r="F33" s="803"/>
      <c r="G33" s="181" t="s">
        <v>912</v>
      </c>
      <c r="H33" s="179">
        <v>16</v>
      </c>
      <c r="I33" s="180" t="s">
        <v>673</v>
      </c>
      <c r="J33" s="304"/>
    </row>
    <row r="34" spans="1:10" ht="12.75">
      <c r="A34" s="765"/>
      <c r="B34" s="762"/>
      <c r="C34" s="740"/>
      <c r="D34" s="729"/>
      <c r="E34" s="807" t="s">
        <v>870</v>
      </c>
      <c r="F34" s="802">
        <v>40201</v>
      </c>
      <c r="G34" s="181" t="s">
        <v>521</v>
      </c>
      <c r="H34" s="179">
        <v>21</v>
      </c>
      <c r="I34" s="180" t="s">
        <v>674</v>
      </c>
      <c r="J34" s="304"/>
    </row>
    <row r="35" spans="1:10" ht="12.75">
      <c r="A35" s="765"/>
      <c r="B35" s="762"/>
      <c r="C35" s="741"/>
      <c r="D35" s="749"/>
      <c r="E35" s="808"/>
      <c r="F35" s="803"/>
      <c r="G35" s="198" t="s">
        <v>665</v>
      </c>
      <c r="H35" s="199">
        <v>14</v>
      </c>
      <c r="I35" s="200" t="s">
        <v>675</v>
      </c>
      <c r="J35" s="304"/>
    </row>
    <row r="36" spans="1:10" ht="13.5" thickBot="1">
      <c r="A36" s="765"/>
      <c r="B36" s="762"/>
      <c r="C36" s="750"/>
      <c r="D36" s="730"/>
      <c r="E36" s="322" t="s">
        <v>871</v>
      </c>
      <c r="F36" s="331">
        <v>40202</v>
      </c>
      <c r="G36" s="184" t="s">
        <v>912</v>
      </c>
      <c r="H36" s="185">
        <v>15</v>
      </c>
      <c r="I36" s="186" t="s">
        <v>677</v>
      </c>
      <c r="J36" s="304"/>
    </row>
    <row r="37" spans="1:10" ht="12.75" customHeight="1">
      <c r="A37" s="765"/>
      <c r="B37" s="761"/>
      <c r="C37" s="704" t="s">
        <v>877</v>
      </c>
      <c r="D37" s="718">
        <f>SUM(H37:H43)</f>
        <v>55</v>
      </c>
      <c r="E37" s="319" t="s">
        <v>866</v>
      </c>
      <c r="F37" s="319">
        <v>40203</v>
      </c>
      <c r="G37" s="187"/>
      <c r="H37" s="170"/>
      <c r="I37" s="171" t="s">
        <v>662</v>
      </c>
      <c r="J37" s="304"/>
    </row>
    <row r="38" spans="1:10" ht="12.75">
      <c r="A38" s="765"/>
      <c r="B38" s="761"/>
      <c r="C38" s="740"/>
      <c r="D38" s="729"/>
      <c r="E38" s="317" t="s">
        <v>872</v>
      </c>
      <c r="F38" s="317">
        <v>40204</v>
      </c>
      <c r="G38" s="181" t="s">
        <v>910</v>
      </c>
      <c r="H38" s="179">
        <v>11</v>
      </c>
      <c r="I38" s="180" t="s">
        <v>257</v>
      </c>
      <c r="J38" s="304"/>
    </row>
    <row r="39" spans="1:10" ht="12.75">
      <c r="A39" s="765"/>
      <c r="B39" s="761"/>
      <c r="C39" s="740"/>
      <c r="D39" s="729"/>
      <c r="E39" s="317" t="s">
        <v>867</v>
      </c>
      <c r="F39" s="317">
        <v>40205</v>
      </c>
      <c r="G39" s="181" t="s">
        <v>910</v>
      </c>
      <c r="H39" s="179">
        <v>14</v>
      </c>
      <c r="I39" s="180" t="s">
        <v>724</v>
      </c>
      <c r="J39" s="304"/>
    </row>
    <row r="40" spans="1:10" ht="12.75">
      <c r="A40" s="765"/>
      <c r="B40" s="761"/>
      <c r="C40" s="740"/>
      <c r="D40" s="729"/>
      <c r="E40" s="317" t="s">
        <v>868</v>
      </c>
      <c r="F40" s="317">
        <v>40206</v>
      </c>
      <c r="G40" s="181"/>
      <c r="H40" s="179"/>
      <c r="I40" s="180" t="s">
        <v>293</v>
      </c>
      <c r="J40" s="304"/>
    </row>
    <row r="41" spans="1:10" ht="12.75">
      <c r="A41" s="765"/>
      <c r="B41" s="761"/>
      <c r="C41" s="740"/>
      <c r="D41" s="729"/>
      <c r="E41" s="317" t="s">
        <v>869</v>
      </c>
      <c r="F41" s="317">
        <v>40207</v>
      </c>
      <c r="G41" s="181" t="s">
        <v>953</v>
      </c>
      <c r="H41" s="179">
        <v>15</v>
      </c>
      <c r="I41" s="180" t="s">
        <v>752</v>
      </c>
      <c r="J41" s="304"/>
    </row>
    <row r="42" spans="1:10" ht="12.75">
      <c r="A42" s="786"/>
      <c r="B42" s="842"/>
      <c r="C42" s="740"/>
      <c r="D42" s="729"/>
      <c r="E42" s="317" t="s">
        <v>870</v>
      </c>
      <c r="F42" s="317">
        <v>40208</v>
      </c>
      <c r="G42" s="181" t="s">
        <v>554</v>
      </c>
      <c r="H42" s="179">
        <v>15</v>
      </c>
      <c r="I42" s="180" t="s">
        <v>294</v>
      </c>
      <c r="J42" s="304"/>
    </row>
    <row r="43" spans="1:10" ht="13.5" thickBot="1">
      <c r="A43" s="766"/>
      <c r="B43" s="763"/>
      <c r="C43" s="741"/>
      <c r="D43" s="749"/>
      <c r="E43" s="320" t="s">
        <v>871</v>
      </c>
      <c r="F43" s="320">
        <v>40209</v>
      </c>
      <c r="G43" s="198"/>
      <c r="H43" s="199"/>
      <c r="I43" s="200" t="s">
        <v>932</v>
      </c>
      <c r="J43" s="304"/>
    </row>
    <row r="44" spans="1:10" ht="12.75">
      <c r="A44" s="840">
        <v>40210</v>
      </c>
      <c r="B44" s="708">
        <f>SUM(H44:H72)</f>
        <v>279.5</v>
      </c>
      <c r="C44" s="738" t="s">
        <v>878</v>
      </c>
      <c r="D44" s="721">
        <f>SUM(H44:H50)</f>
        <v>91</v>
      </c>
      <c r="E44" s="319" t="s">
        <v>866</v>
      </c>
      <c r="F44" s="319">
        <v>40210</v>
      </c>
      <c r="G44" s="187"/>
      <c r="H44" s="170"/>
      <c r="I44" s="171" t="s">
        <v>376</v>
      </c>
      <c r="J44" s="304"/>
    </row>
    <row r="45" spans="1:10" ht="12.75">
      <c r="A45" s="841"/>
      <c r="B45" s="709"/>
      <c r="C45" s="742"/>
      <c r="D45" s="744"/>
      <c r="E45" s="317" t="s">
        <v>872</v>
      </c>
      <c r="F45" s="317">
        <v>40211</v>
      </c>
      <c r="G45" s="181" t="s">
        <v>910</v>
      </c>
      <c r="H45" s="179">
        <v>14</v>
      </c>
      <c r="I45" s="180" t="s">
        <v>746</v>
      </c>
      <c r="J45" s="304"/>
    </row>
    <row r="46" spans="1:10" ht="12.75">
      <c r="A46" s="841"/>
      <c r="B46" s="709"/>
      <c r="C46" s="742"/>
      <c r="D46" s="744"/>
      <c r="E46" s="317" t="s">
        <v>867</v>
      </c>
      <c r="F46" s="317">
        <v>40212</v>
      </c>
      <c r="G46" s="181" t="s">
        <v>953</v>
      </c>
      <c r="H46" s="179">
        <v>18</v>
      </c>
      <c r="I46" s="180" t="s">
        <v>748</v>
      </c>
      <c r="J46" s="304"/>
    </row>
    <row r="47" spans="1:10" ht="12.75">
      <c r="A47" s="841"/>
      <c r="B47" s="709"/>
      <c r="C47" s="742"/>
      <c r="D47" s="744"/>
      <c r="E47" s="317" t="s">
        <v>868</v>
      </c>
      <c r="F47" s="317">
        <v>40213</v>
      </c>
      <c r="G47" s="181" t="s">
        <v>910</v>
      </c>
      <c r="H47" s="179">
        <v>13</v>
      </c>
      <c r="I47" s="180" t="s">
        <v>747</v>
      </c>
      <c r="J47" s="304"/>
    </row>
    <row r="48" spans="1:10" ht="12.75">
      <c r="A48" s="841"/>
      <c r="B48" s="709"/>
      <c r="C48" s="742"/>
      <c r="D48" s="744"/>
      <c r="E48" s="317" t="s">
        <v>869</v>
      </c>
      <c r="F48" s="317">
        <v>40214</v>
      </c>
      <c r="G48" s="181" t="s">
        <v>521</v>
      </c>
      <c r="H48" s="179">
        <v>18</v>
      </c>
      <c r="I48" s="180" t="s">
        <v>340</v>
      </c>
      <c r="J48" s="304"/>
    </row>
    <row r="49" spans="1:10" ht="12.75">
      <c r="A49" s="841"/>
      <c r="B49" s="709"/>
      <c r="C49" s="742"/>
      <c r="D49" s="744"/>
      <c r="E49" s="317" t="s">
        <v>870</v>
      </c>
      <c r="F49" s="317">
        <v>40215</v>
      </c>
      <c r="G49" s="181" t="s">
        <v>910</v>
      </c>
      <c r="H49" s="179">
        <v>11</v>
      </c>
      <c r="I49" s="180" t="s">
        <v>341</v>
      </c>
      <c r="J49" s="304"/>
    </row>
    <row r="50" spans="1:10" ht="13.5" thickBot="1">
      <c r="A50" s="841"/>
      <c r="B50" s="709"/>
      <c r="C50" s="743"/>
      <c r="D50" s="745"/>
      <c r="E50" s="323" t="s">
        <v>871</v>
      </c>
      <c r="F50" s="323">
        <v>40216</v>
      </c>
      <c r="G50" s="292" t="s">
        <v>1195</v>
      </c>
      <c r="H50" s="293">
        <v>17</v>
      </c>
      <c r="I50" s="294" t="s">
        <v>344</v>
      </c>
      <c r="J50" s="304"/>
    </row>
    <row r="51" spans="1:10" ht="12.75">
      <c r="A51" s="841"/>
      <c r="B51" s="709"/>
      <c r="C51" s="738" t="s">
        <v>879</v>
      </c>
      <c r="D51" s="721">
        <f>SUM(H51:H57)</f>
        <v>66</v>
      </c>
      <c r="E51" s="319" t="s">
        <v>866</v>
      </c>
      <c r="F51" s="319">
        <v>40217</v>
      </c>
      <c r="G51" s="187"/>
      <c r="H51" s="170"/>
      <c r="I51" s="171" t="s">
        <v>342</v>
      </c>
      <c r="J51" s="304"/>
    </row>
    <row r="52" spans="1:10" ht="12.75">
      <c r="A52" s="841"/>
      <c r="B52" s="709"/>
      <c r="C52" s="742"/>
      <c r="D52" s="744"/>
      <c r="E52" s="317" t="s">
        <v>872</v>
      </c>
      <c r="F52" s="317">
        <v>40218</v>
      </c>
      <c r="G52" s="181"/>
      <c r="H52" s="179"/>
      <c r="I52" s="180" t="s">
        <v>1026</v>
      </c>
      <c r="J52" s="304"/>
    </row>
    <row r="53" spans="1:10" ht="12.75">
      <c r="A53" s="841"/>
      <c r="B53" s="709"/>
      <c r="C53" s="742"/>
      <c r="D53" s="744"/>
      <c r="E53" s="317" t="s">
        <v>867</v>
      </c>
      <c r="F53" s="317">
        <v>40219</v>
      </c>
      <c r="G53" s="181" t="s">
        <v>67</v>
      </c>
      <c r="H53" s="179">
        <v>13</v>
      </c>
      <c r="I53" s="180" t="s">
        <v>775</v>
      </c>
      <c r="J53" s="304"/>
    </row>
    <row r="54" spans="1:10" ht="12.75">
      <c r="A54" s="841"/>
      <c r="B54" s="709"/>
      <c r="C54" s="742"/>
      <c r="D54" s="744"/>
      <c r="E54" s="317" t="s">
        <v>868</v>
      </c>
      <c r="F54" s="317">
        <v>40220</v>
      </c>
      <c r="G54" s="181" t="s">
        <v>910</v>
      </c>
      <c r="H54" s="179">
        <v>13</v>
      </c>
      <c r="I54" s="180" t="s">
        <v>348</v>
      </c>
      <c r="J54" s="304"/>
    </row>
    <row r="55" spans="1:10" ht="12.75">
      <c r="A55" s="841"/>
      <c r="B55" s="709"/>
      <c r="C55" s="742"/>
      <c r="D55" s="744"/>
      <c r="E55" s="317" t="s">
        <v>869</v>
      </c>
      <c r="F55" s="317">
        <v>40221</v>
      </c>
      <c r="G55" s="181" t="s">
        <v>521</v>
      </c>
      <c r="H55" s="179">
        <v>19</v>
      </c>
      <c r="I55" s="180" t="s">
        <v>349</v>
      </c>
      <c r="J55" s="304"/>
    </row>
    <row r="56" spans="1:10" ht="12.75">
      <c r="A56" s="841"/>
      <c r="B56" s="709"/>
      <c r="C56" s="742"/>
      <c r="D56" s="744"/>
      <c r="E56" s="317" t="s">
        <v>870</v>
      </c>
      <c r="F56" s="317">
        <v>40222</v>
      </c>
      <c r="G56" s="181" t="s">
        <v>912</v>
      </c>
      <c r="H56" s="179">
        <v>6</v>
      </c>
      <c r="I56" s="180" t="s">
        <v>351</v>
      </c>
      <c r="J56" s="304"/>
    </row>
    <row r="57" spans="1:10" ht="13.5" thickBot="1">
      <c r="A57" s="841"/>
      <c r="B57" s="709"/>
      <c r="C57" s="755"/>
      <c r="D57" s="790"/>
      <c r="E57" s="318" t="s">
        <v>871</v>
      </c>
      <c r="F57" s="318">
        <v>40223</v>
      </c>
      <c r="G57" s="181" t="s">
        <v>521</v>
      </c>
      <c r="H57" s="185">
        <v>15</v>
      </c>
      <c r="I57" s="180" t="s">
        <v>352</v>
      </c>
      <c r="J57" s="304"/>
    </row>
    <row r="58" spans="1:10" ht="12.75">
      <c r="A58" s="841"/>
      <c r="B58" s="709"/>
      <c r="C58" s="738" t="s">
        <v>880</v>
      </c>
      <c r="D58" s="721">
        <f>SUM(H58:H64)</f>
        <v>35</v>
      </c>
      <c r="E58" s="319" t="s">
        <v>866</v>
      </c>
      <c r="F58" s="319">
        <v>40224</v>
      </c>
      <c r="G58" s="187"/>
      <c r="H58" s="170"/>
      <c r="I58" s="171" t="s">
        <v>350</v>
      </c>
      <c r="J58" s="304"/>
    </row>
    <row r="59" spans="1:10" ht="12.75">
      <c r="A59" s="841"/>
      <c r="B59" s="709"/>
      <c r="C59" s="742"/>
      <c r="D59" s="744"/>
      <c r="E59" s="317" t="s">
        <v>872</v>
      </c>
      <c r="F59" s="317">
        <v>40225</v>
      </c>
      <c r="G59" s="181" t="s">
        <v>985</v>
      </c>
      <c r="H59" s="179">
        <v>10</v>
      </c>
      <c r="I59" s="180" t="s">
        <v>353</v>
      </c>
      <c r="J59" s="304"/>
    </row>
    <row r="60" spans="1:10" ht="12.75">
      <c r="A60" s="841"/>
      <c r="B60" s="709"/>
      <c r="C60" s="742"/>
      <c r="D60" s="744"/>
      <c r="E60" s="317" t="s">
        <v>867</v>
      </c>
      <c r="F60" s="317">
        <v>40226</v>
      </c>
      <c r="G60" s="181" t="s">
        <v>910</v>
      </c>
      <c r="H60" s="179">
        <v>11</v>
      </c>
      <c r="I60" s="180" t="s">
        <v>761</v>
      </c>
      <c r="J60" s="304"/>
    </row>
    <row r="61" spans="1:10" ht="12.75">
      <c r="A61" s="841"/>
      <c r="B61" s="709"/>
      <c r="C61" s="742"/>
      <c r="D61" s="744"/>
      <c r="E61" s="317" t="s">
        <v>868</v>
      </c>
      <c r="F61" s="317">
        <v>40227</v>
      </c>
      <c r="G61" s="181"/>
      <c r="H61" s="179"/>
      <c r="I61" s="180" t="s">
        <v>843</v>
      </c>
      <c r="J61" s="304"/>
    </row>
    <row r="62" spans="1:10" ht="12.75">
      <c r="A62" s="841"/>
      <c r="B62" s="709"/>
      <c r="C62" s="742"/>
      <c r="D62" s="744"/>
      <c r="E62" s="317" t="s">
        <v>869</v>
      </c>
      <c r="F62" s="317">
        <v>40228</v>
      </c>
      <c r="G62" s="181"/>
      <c r="H62" s="179"/>
      <c r="I62" s="180" t="s">
        <v>843</v>
      </c>
      <c r="J62" s="304"/>
    </row>
    <row r="63" spans="1:10" ht="12.75">
      <c r="A63" s="841"/>
      <c r="B63" s="709"/>
      <c r="C63" s="742"/>
      <c r="D63" s="744"/>
      <c r="E63" s="317" t="s">
        <v>870</v>
      </c>
      <c r="F63" s="317">
        <v>40229</v>
      </c>
      <c r="G63" s="181"/>
      <c r="H63" s="179"/>
      <c r="I63" s="180" t="s">
        <v>843</v>
      </c>
      <c r="J63" s="304"/>
    </row>
    <row r="64" spans="1:10" ht="13.5" thickBot="1">
      <c r="A64" s="841"/>
      <c r="B64" s="709"/>
      <c r="C64" s="743"/>
      <c r="D64" s="745"/>
      <c r="E64" s="320" t="s">
        <v>871</v>
      </c>
      <c r="F64" s="320">
        <v>40230</v>
      </c>
      <c r="G64" s="198" t="s">
        <v>910</v>
      </c>
      <c r="H64" s="199">
        <v>14</v>
      </c>
      <c r="I64" s="180" t="s">
        <v>766</v>
      </c>
      <c r="J64" s="304"/>
    </row>
    <row r="65" spans="1:10" ht="12.75">
      <c r="A65" s="841"/>
      <c r="B65" s="709"/>
      <c r="C65" s="738" t="s">
        <v>881</v>
      </c>
      <c r="D65" s="721">
        <f>SUM(H65:H72)</f>
        <v>87.5</v>
      </c>
      <c r="E65" s="319" t="s">
        <v>866</v>
      </c>
      <c r="F65" s="319">
        <v>40231</v>
      </c>
      <c r="G65" s="187" t="s">
        <v>554</v>
      </c>
      <c r="H65" s="170">
        <v>27</v>
      </c>
      <c r="I65" s="171" t="s">
        <v>767</v>
      </c>
      <c r="J65" s="304"/>
    </row>
    <row r="66" spans="1:10" ht="12.75">
      <c r="A66" s="841"/>
      <c r="B66" s="709"/>
      <c r="C66" s="739"/>
      <c r="D66" s="733"/>
      <c r="E66" s="807" t="s">
        <v>872</v>
      </c>
      <c r="F66" s="802">
        <v>40232</v>
      </c>
      <c r="G66" s="192" t="s">
        <v>910</v>
      </c>
      <c r="H66" s="193">
        <v>4</v>
      </c>
      <c r="I66" s="204" t="s">
        <v>1176</v>
      </c>
      <c r="J66" s="304"/>
    </row>
    <row r="67" spans="1:10" ht="12.75">
      <c r="A67" s="841"/>
      <c r="B67" s="709"/>
      <c r="C67" s="742"/>
      <c r="D67" s="744"/>
      <c r="E67" s="808"/>
      <c r="F67" s="803"/>
      <c r="G67" s="181" t="s">
        <v>960</v>
      </c>
      <c r="H67" s="179">
        <v>1.5</v>
      </c>
      <c r="I67" s="180" t="s">
        <v>345</v>
      </c>
      <c r="J67" s="304"/>
    </row>
    <row r="68" spans="1:10" ht="12.75">
      <c r="A68" s="841"/>
      <c r="B68" s="709"/>
      <c r="C68" s="742"/>
      <c r="D68" s="744"/>
      <c r="E68" s="317" t="s">
        <v>867</v>
      </c>
      <c r="F68" s="317">
        <v>40233</v>
      </c>
      <c r="G68" s="181" t="s">
        <v>912</v>
      </c>
      <c r="H68" s="179">
        <v>13</v>
      </c>
      <c r="I68" s="180" t="s">
        <v>1175</v>
      </c>
      <c r="J68" s="304"/>
    </row>
    <row r="69" spans="1:10" ht="12.75">
      <c r="A69" s="841"/>
      <c r="B69" s="709"/>
      <c r="C69" s="742"/>
      <c r="D69" s="744"/>
      <c r="E69" s="317" t="s">
        <v>868</v>
      </c>
      <c r="F69" s="317">
        <v>40234</v>
      </c>
      <c r="G69" s="181" t="s">
        <v>910</v>
      </c>
      <c r="H69" s="179">
        <v>12</v>
      </c>
      <c r="I69" s="180" t="s">
        <v>1177</v>
      </c>
      <c r="J69" s="304"/>
    </row>
    <row r="70" spans="1:10" ht="12.75">
      <c r="A70" s="841"/>
      <c r="B70" s="709"/>
      <c r="C70" s="742"/>
      <c r="D70" s="744"/>
      <c r="E70" s="317" t="s">
        <v>869</v>
      </c>
      <c r="F70" s="317">
        <v>40235</v>
      </c>
      <c r="G70" s="181"/>
      <c r="H70" s="179"/>
      <c r="I70" s="180" t="s">
        <v>749</v>
      </c>
      <c r="J70" s="304"/>
    </row>
    <row r="71" spans="1:10" ht="12.75">
      <c r="A71" s="841"/>
      <c r="B71" s="709"/>
      <c r="C71" s="742"/>
      <c r="D71" s="744"/>
      <c r="E71" s="317" t="s">
        <v>870</v>
      </c>
      <c r="F71" s="317">
        <v>40236</v>
      </c>
      <c r="G71" s="181" t="s">
        <v>910</v>
      </c>
      <c r="H71" s="179">
        <v>17</v>
      </c>
      <c r="I71" s="180" t="s">
        <v>750</v>
      </c>
      <c r="J71" s="304"/>
    </row>
    <row r="72" spans="1:10" ht="13.5" thickBot="1">
      <c r="A72" s="841"/>
      <c r="B72" s="710"/>
      <c r="C72" s="755"/>
      <c r="D72" s="790"/>
      <c r="E72" s="318" t="s">
        <v>871</v>
      </c>
      <c r="F72" s="318">
        <v>40237</v>
      </c>
      <c r="G72" s="184" t="s">
        <v>910</v>
      </c>
      <c r="H72" s="185">
        <v>13</v>
      </c>
      <c r="I72" s="186" t="s">
        <v>751</v>
      </c>
      <c r="J72" s="304"/>
    </row>
    <row r="73" spans="1:10" ht="12.75">
      <c r="A73" s="697">
        <v>40238</v>
      </c>
      <c r="B73" s="708">
        <f>SUM(H73:H106)</f>
        <v>307</v>
      </c>
      <c r="C73" s="739" t="s">
        <v>882</v>
      </c>
      <c r="D73" s="733">
        <f>SUM(H73:H80)</f>
        <v>66</v>
      </c>
      <c r="E73" s="316" t="s">
        <v>866</v>
      </c>
      <c r="F73" s="316">
        <v>40238</v>
      </c>
      <c r="G73" s="192" t="s">
        <v>985</v>
      </c>
      <c r="H73" s="193">
        <v>11</v>
      </c>
      <c r="I73" s="204" t="s">
        <v>1159</v>
      </c>
      <c r="J73" s="304"/>
    </row>
    <row r="74" spans="1:10" ht="12.75">
      <c r="A74" s="698"/>
      <c r="B74" s="709"/>
      <c r="C74" s="742"/>
      <c r="D74" s="744"/>
      <c r="E74" s="317" t="s">
        <v>872</v>
      </c>
      <c r="F74" s="317">
        <v>40239</v>
      </c>
      <c r="G74" s="181" t="s">
        <v>910</v>
      </c>
      <c r="H74" s="179">
        <v>14</v>
      </c>
      <c r="I74" s="180" t="s">
        <v>1105</v>
      </c>
      <c r="J74" s="304"/>
    </row>
    <row r="75" spans="1:10" ht="12.75">
      <c r="A75" s="698"/>
      <c r="B75" s="709"/>
      <c r="C75" s="742"/>
      <c r="D75" s="744"/>
      <c r="E75" s="317" t="s">
        <v>867</v>
      </c>
      <c r="F75" s="317">
        <v>40240</v>
      </c>
      <c r="G75" s="181"/>
      <c r="H75" s="179"/>
      <c r="I75" s="180" t="s">
        <v>643</v>
      </c>
      <c r="J75" s="304"/>
    </row>
    <row r="76" spans="1:10" ht="12.75">
      <c r="A76" s="698"/>
      <c r="B76" s="709"/>
      <c r="C76" s="742"/>
      <c r="D76" s="744"/>
      <c r="E76" s="317" t="s">
        <v>868</v>
      </c>
      <c r="F76" s="317">
        <v>40241</v>
      </c>
      <c r="G76" s="181" t="s">
        <v>910</v>
      </c>
      <c r="H76" s="179">
        <v>14</v>
      </c>
      <c r="I76" s="180" t="s">
        <v>689</v>
      </c>
      <c r="J76" s="304"/>
    </row>
    <row r="77" spans="1:10" ht="12.75">
      <c r="A77" s="698"/>
      <c r="B77" s="709"/>
      <c r="C77" s="742"/>
      <c r="D77" s="744"/>
      <c r="E77" s="317" t="s">
        <v>869</v>
      </c>
      <c r="F77" s="317">
        <v>40242</v>
      </c>
      <c r="G77" s="181" t="s">
        <v>911</v>
      </c>
      <c r="H77" s="179">
        <v>10</v>
      </c>
      <c r="I77" s="180" t="s">
        <v>693</v>
      </c>
      <c r="J77" s="304"/>
    </row>
    <row r="78" spans="1:10" ht="12.75">
      <c r="A78" s="698"/>
      <c r="B78" s="709"/>
      <c r="C78" s="742"/>
      <c r="D78" s="744"/>
      <c r="E78" s="317" t="s">
        <v>870</v>
      </c>
      <c r="F78" s="317">
        <v>40243</v>
      </c>
      <c r="G78" s="181"/>
      <c r="H78" s="179"/>
      <c r="I78" s="180" t="s">
        <v>688</v>
      </c>
      <c r="J78" s="304"/>
    </row>
    <row r="79" spans="1:10" ht="12.75">
      <c r="A79" s="698"/>
      <c r="B79" s="709"/>
      <c r="C79" s="743"/>
      <c r="D79" s="745"/>
      <c r="E79" s="807" t="s">
        <v>871</v>
      </c>
      <c r="F79" s="804">
        <v>40244</v>
      </c>
      <c r="G79" s="198" t="s">
        <v>953</v>
      </c>
      <c r="H79" s="199">
        <v>8</v>
      </c>
      <c r="I79" s="180" t="s">
        <v>694</v>
      </c>
      <c r="J79" s="304"/>
    </row>
    <row r="80" spans="1:10" ht="13.5" thickBot="1">
      <c r="A80" s="698"/>
      <c r="B80" s="709"/>
      <c r="C80" s="755"/>
      <c r="D80" s="790"/>
      <c r="E80" s="833"/>
      <c r="F80" s="844"/>
      <c r="G80" s="184" t="s">
        <v>910</v>
      </c>
      <c r="H80" s="185">
        <v>9</v>
      </c>
      <c r="I80" s="180" t="s">
        <v>695</v>
      </c>
      <c r="J80" s="304"/>
    </row>
    <row r="81" spans="1:10" ht="12.75">
      <c r="A81" s="698"/>
      <c r="B81" s="709"/>
      <c r="C81" s="738" t="s">
        <v>883</v>
      </c>
      <c r="D81" s="721">
        <f>SUM(H81:H88)</f>
        <v>61</v>
      </c>
      <c r="E81" s="319" t="s">
        <v>866</v>
      </c>
      <c r="F81" s="319">
        <v>40245</v>
      </c>
      <c r="G81" s="187"/>
      <c r="H81" s="170"/>
      <c r="I81" s="171" t="s">
        <v>243</v>
      </c>
      <c r="J81" s="304"/>
    </row>
    <row r="82" spans="1:10" ht="12.75">
      <c r="A82" s="698"/>
      <c r="B82" s="709"/>
      <c r="C82" s="742"/>
      <c r="D82" s="744"/>
      <c r="E82" s="317" t="s">
        <v>872</v>
      </c>
      <c r="F82" s="317">
        <v>40246</v>
      </c>
      <c r="G82" s="181" t="s">
        <v>985</v>
      </c>
      <c r="H82" s="179">
        <v>10</v>
      </c>
      <c r="I82" s="204" t="s">
        <v>1066</v>
      </c>
      <c r="J82" s="304"/>
    </row>
    <row r="83" spans="1:10" ht="12.75">
      <c r="A83" s="698"/>
      <c r="B83" s="709"/>
      <c r="C83" s="742"/>
      <c r="D83" s="744"/>
      <c r="E83" s="317" t="s">
        <v>867</v>
      </c>
      <c r="F83" s="317">
        <v>40247</v>
      </c>
      <c r="G83" s="181" t="s">
        <v>910</v>
      </c>
      <c r="H83" s="179">
        <v>20</v>
      </c>
      <c r="I83" s="180" t="s">
        <v>603</v>
      </c>
      <c r="J83" s="304"/>
    </row>
    <row r="84" spans="1:10" ht="12.75">
      <c r="A84" s="698"/>
      <c r="B84" s="709"/>
      <c r="C84" s="742"/>
      <c r="D84" s="744"/>
      <c r="E84" s="317" t="s">
        <v>868</v>
      </c>
      <c r="F84" s="317">
        <v>40248</v>
      </c>
      <c r="G84" s="181" t="s">
        <v>960</v>
      </c>
      <c r="H84" s="179">
        <v>2</v>
      </c>
      <c r="I84" s="180" t="s">
        <v>604</v>
      </c>
      <c r="J84" s="304"/>
    </row>
    <row r="85" spans="1:10" ht="12.75">
      <c r="A85" s="698"/>
      <c r="B85" s="709"/>
      <c r="C85" s="742"/>
      <c r="D85" s="744"/>
      <c r="E85" s="317" t="s">
        <v>869</v>
      </c>
      <c r="F85" s="317">
        <v>40249</v>
      </c>
      <c r="G85" s="181" t="s">
        <v>910</v>
      </c>
      <c r="H85" s="179">
        <v>12</v>
      </c>
      <c r="I85" s="180" t="s">
        <v>605</v>
      </c>
      <c r="J85" s="304"/>
    </row>
    <row r="86" spans="1:10" ht="12.75">
      <c r="A86" s="698"/>
      <c r="B86" s="709"/>
      <c r="C86" s="742"/>
      <c r="D86" s="744"/>
      <c r="E86" s="317" t="s">
        <v>870</v>
      </c>
      <c r="F86" s="317">
        <v>40250</v>
      </c>
      <c r="G86" s="181"/>
      <c r="H86" s="179"/>
      <c r="I86" s="180" t="s">
        <v>645</v>
      </c>
      <c r="J86" s="304"/>
    </row>
    <row r="87" spans="1:10" ht="12.75">
      <c r="A87" s="698"/>
      <c r="B87" s="709"/>
      <c r="C87" s="743"/>
      <c r="D87" s="745"/>
      <c r="E87" s="811" t="s">
        <v>871</v>
      </c>
      <c r="F87" s="813">
        <v>40251</v>
      </c>
      <c r="G87" s="198" t="s">
        <v>1192</v>
      </c>
      <c r="H87" s="199">
        <v>4</v>
      </c>
      <c r="I87" s="200" t="s">
        <v>182</v>
      </c>
      <c r="J87" s="304"/>
    </row>
    <row r="88" spans="1:11" s="297" customFormat="1" ht="13.5" thickBot="1">
      <c r="A88" s="698"/>
      <c r="B88" s="709"/>
      <c r="C88" s="755"/>
      <c r="D88" s="745"/>
      <c r="E88" s="815"/>
      <c r="F88" s="817"/>
      <c r="G88" s="292" t="s">
        <v>181</v>
      </c>
      <c r="H88" s="293">
        <v>13</v>
      </c>
      <c r="I88" s="294" t="s">
        <v>183</v>
      </c>
      <c r="J88" s="305"/>
      <c r="K88" s="341"/>
    </row>
    <row r="89" spans="1:10" ht="12.75">
      <c r="A89" s="698"/>
      <c r="B89" s="709"/>
      <c r="C89" s="704" t="s">
        <v>884</v>
      </c>
      <c r="D89" s="718">
        <f>SUM(H89:H96)</f>
        <v>68</v>
      </c>
      <c r="E89" s="319" t="s">
        <v>866</v>
      </c>
      <c r="F89" s="319">
        <v>40252</v>
      </c>
      <c r="G89" s="187" t="s">
        <v>910</v>
      </c>
      <c r="H89" s="170">
        <v>13</v>
      </c>
      <c r="I89" s="171" t="s">
        <v>519</v>
      </c>
      <c r="J89" s="304"/>
    </row>
    <row r="90" spans="1:11" s="297" customFormat="1" ht="12.75">
      <c r="A90" s="698"/>
      <c r="B90" s="709"/>
      <c r="C90" s="740"/>
      <c r="D90" s="729"/>
      <c r="E90" s="324" t="s">
        <v>872</v>
      </c>
      <c r="F90" s="324">
        <v>40253</v>
      </c>
      <c r="G90" s="298" t="s">
        <v>181</v>
      </c>
      <c r="H90" s="299">
        <v>12</v>
      </c>
      <c r="I90" s="300" t="s">
        <v>111</v>
      </c>
      <c r="J90" s="305"/>
      <c r="K90" s="341"/>
    </row>
    <row r="91" spans="1:10" ht="12.75">
      <c r="A91" s="698"/>
      <c r="B91" s="709"/>
      <c r="C91" s="740"/>
      <c r="D91" s="729"/>
      <c r="E91" s="317" t="s">
        <v>867</v>
      </c>
      <c r="F91" s="317">
        <v>40254</v>
      </c>
      <c r="G91" s="181"/>
      <c r="H91" s="179"/>
      <c r="I91" s="180" t="s">
        <v>892</v>
      </c>
      <c r="J91" s="304"/>
    </row>
    <row r="92" spans="1:10" ht="12.75">
      <c r="A92" s="698"/>
      <c r="B92" s="709"/>
      <c r="C92" s="740"/>
      <c r="D92" s="729"/>
      <c r="E92" s="317" t="s">
        <v>868</v>
      </c>
      <c r="F92" s="317">
        <v>40255</v>
      </c>
      <c r="G92" s="181" t="s">
        <v>910</v>
      </c>
      <c r="H92" s="179">
        <v>13</v>
      </c>
      <c r="I92" s="180" t="s">
        <v>893</v>
      </c>
      <c r="J92" s="304"/>
    </row>
    <row r="93" spans="1:10" ht="12.75">
      <c r="A93" s="698"/>
      <c r="B93" s="709"/>
      <c r="C93" s="740"/>
      <c r="D93" s="729"/>
      <c r="E93" s="317" t="s">
        <v>869</v>
      </c>
      <c r="F93" s="317">
        <v>40256</v>
      </c>
      <c r="G93" s="181" t="s">
        <v>985</v>
      </c>
      <c r="H93" s="179">
        <v>7</v>
      </c>
      <c r="I93" s="180" t="s">
        <v>898</v>
      </c>
      <c r="J93" s="304"/>
    </row>
    <row r="94" spans="1:10" ht="12.75">
      <c r="A94" s="698"/>
      <c r="B94" s="709"/>
      <c r="C94" s="740"/>
      <c r="D94" s="729"/>
      <c r="E94" s="845" t="s">
        <v>870</v>
      </c>
      <c r="F94" s="843">
        <v>40257</v>
      </c>
      <c r="G94" s="181" t="s">
        <v>1192</v>
      </c>
      <c r="H94" s="179">
        <v>4</v>
      </c>
      <c r="I94" s="180" t="s">
        <v>894</v>
      </c>
      <c r="J94" s="304"/>
    </row>
    <row r="95" spans="1:11" s="297" customFormat="1" ht="12.75">
      <c r="A95" s="698"/>
      <c r="B95" s="709"/>
      <c r="C95" s="740"/>
      <c r="D95" s="729"/>
      <c r="E95" s="845"/>
      <c r="F95" s="843"/>
      <c r="G95" s="298" t="s">
        <v>181</v>
      </c>
      <c r="H95" s="299">
        <v>8</v>
      </c>
      <c r="I95" s="300" t="s">
        <v>899</v>
      </c>
      <c r="J95" s="304"/>
      <c r="K95" s="341"/>
    </row>
    <row r="96" spans="1:11" s="297" customFormat="1" ht="13.5" thickBot="1">
      <c r="A96" s="698"/>
      <c r="B96" s="709"/>
      <c r="C96" s="741"/>
      <c r="D96" s="730"/>
      <c r="E96" s="325" t="s">
        <v>871</v>
      </c>
      <c r="F96" s="325">
        <v>40258</v>
      </c>
      <c r="G96" s="295" t="s">
        <v>181</v>
      </c>
      <c r="H96" s="296">
        <v>11</v>
      </c>
      <c r="I96" s="301" t="s">
        <v>900</v>
      </c>
      <c r="J96" s="304"/>
      <c r="K96" s="341"/>
    </row>
    <row r="97" spans="1:10" ht="12.75">
      <c r="A97" s="698"/>
      <c r="B97" s="709"/>
      <c r="C97" s="738" t="s">
        <v>908</v>
      </c>
      <c r="D97" s="733">
        <f>SUM(H97:H103)</f>
        <v>85</v>
      </c>
      <c r="E97" s="316" t="s">
        <v>866</v>
      </c>
      <c r="F97" s="316">
        <v>40259</v>
      </c>
      <c r="G97" s="192" t="s">
        <v>910</v>
      </c>
      <c r="H97" s="193">
        <v>19</v>
      </c>
      <c r="I97" s="180" t="s">
        <v>444</v>
      </c>
      <c r="J97" s="304"/>
    </row>
    <row r="98" spans="1:10" ht="12.75">
      <c r="A98" s="698"/>
      <c r="B98" s="709"/>
      <c r="C98" s="742"/>
      <c r="D98" s="744"/>
      <c r="E98" s="317" t="s">
        <v>872</v>
      </c>
      <c r="F98" s="317">
        <v>40260</v>
      </c>
      <c r="G98" s="181"/>
      <c r="H98" s="179"/>
      <c r="I98" s="180" t="s">
        <v>643</v>
      </c>
      <c r="J98" s="304"/>
    </row>
    <row r="99" spans="1:10" ht="12.75">
      <c r="A99" s="698"/>
      <c r="B99" s="709"/>
      <c r="C99" s="742"/>
      <c r="D99" s="744"/>
      <c r="E99" s="317" t="s">
        <v>867</v>
      </c>
      <c r="F99" s="317">
        <v>40261</v>
      </c>
      <c r="G99" s="181" t="s">
        <v>985</v>
      </c>
      <c r="H99" s="179">
        <v>19</v>
      </c>
      <c r="I99" s="204" t="s">
        <v>33</v>
      </c>
      <c r="J99" s="304"/>
    </row>
    <row r="100" spans="1:10" ht="12.75">
      <c r="A100" s="698"/>
      <c r="B100" s="709"/>
      <c r="C100" s="742"/>
      <c r="D100" s="744"/>
      <c r="E100" s="317" t="s">
        <v>868</v>
      </c>
      <c r="F100" s="317">
        <v>40262</v>
      </c>
      <c r="G100" s="181" t="s">
        <v>910</v>
      </c>
      <c r="H100" s="179">
        <v>12</v>
      </c>
      <c r="I100" s="180" t="s">
        <v>795</v>
      </c>
      <c r="J100" s="304"/>
    </row>
    <row r="101" spans="1:10" ht="12.75">
      <c r="A101" s="698"/>
      <c r="B101" s="709"/>
      <c r="C101" s="742"/>
      <c r="D101" s="744"/>
      <c r="E101" s="317" t="s">
        <v>869</v>
      </c>
      <c r="F101" s="317">
        <v>40263</v>
      </c>
      <c r="G101" s="181" t="s">
        <v>910</v>
      </c>
      <c r="H101" s="179">
        <v>7</v>
      </c>
      <c r="I101" s="180" t="s">
        <v>324</v>
      </c>
      <c r="J101" s="304" t="s">
        <v>817</v>
      </c>
    </row>
    <row r="102" spans="1:11" s="297" customFormat="1" ht="12.75">
      <c r="A102" s="698"/>
      <c r="B102" s="709"/>
      <c r="C102" s="742"/>
      <c r="D102" s="744"/>
      <c r="E102" s="324" t="s">
        <v>870</v>
      </c>
      <c r="F102" s="324">
        <v>40264</v>
      </c>
      <c r="G102" s="298" t="s">
        <v>181</v>
      </c>
      <c r="H102" s="299">
        <v>21</v>
      </c>
      <c r="I102" s="302" t="s">
        <v>326</v>
      </c>
      <c r="J102" s="304"/>
      <c r="K102" s="341"/>
    </row>
    <row r="103" spans="1:10" ht="13.5" thickBot="1">
      <c r="A103" s="698"/>
      <c r="B103" s="709"/>
      <c r="C103" s="743"/>
      <c r="D103" s="745"/>
      <c r="E103" s="320" t="s">
        <v>871</v>
      </c>
      <c r="F103" s="320">
        <v>40265</v>
      </c>
      <c r="G103" s="198" t="s">
        <v>206</v>
      </c>
      <c r="H103" s="199">
        <v>7</v>
      </c>
      <c r="I103" s="200" t="s">
        <v>325</v>
      </c>
      <c r="J103" s="304"/>
    </row>
    <row r="104" spans="1:10" ht="12.75">
      <c r="A104" s="698"/>
      <c r="B104" s="819"/>
      <c r="C104" s="738" t="s">
        <v>909</v>
      </c>
      <c r="D104" s="721">
        <f>SUM(H104:H111)</f>
        <v>72</v>
      </c>
      <c r="E104" s="319" t="s">
        <v>866</v>
      </c>
      <c r="F104" s="319">
        <v>40266</v>
      </c>
      <c r="G104" s="187"/>
      <c r="H104" s="170"/>
      <c r="I104" s="171" t="s">
        <v>1117</v>
      </c>
      <c r="J104" s="304" t="s">
        <v>817</v>
      </c>
    </row>
    <row r="105" spans="1:10" ht="12.75">
      <c r="A105" s="698"/>
      <c r="B105" s="819"/>
      <c r="C105" s="742"/>
      <c r="D105" s="744"/>
      <c r="E105" s="317" t="s">
        <v>872</v>
      </c>
      <c r="F105" s="317">
        <v>40267</v>
      </c>
      <c r="G105" s="181" t="s">
        <v>910</v>
      </c>
      <c r="H105" s="179">
        <v>15</v>
      </c>
      <c r="I105" s="180" t="s">
        <v>1116</v>
      </c>
      <c r="J105" s="304" t="s">
        <v>817</v>
      </c>
    </row>
    <row r="106" spans="1:10" ht="13.5" thickBot="1">
      <c r="A106" s="699"/>
      <c r="B106" s="820"/>
      <c r="C106" s="742"/>
      <c r="D106" s="744"/>
      <c r="E106" s="317" t="s">
        <v>867</v>
      </c>
      <c r="F106" s="317">
        <v>40268</v>
      </c>
      <c r="G106" s="181" t="s">
        <v>985</v>
      </c>
      <c r="H106" s="179">
        <v>12</v>
      </c>
      <c r="I106" s="180" t="s">
        <v>1134</v>
      </c>
      <c r="J106" s="304" t="s">
        <v>817</v>
      </c>
    </row>
    <row r="107" spans="1:10" ht="12.75">
      <c r="A107" s="697">
        <v>40269</v>
      </c>
      <c r="B107" s="846">
        <f>SUM(H107:H138)</f>
        <v>241</v>
      </c>
      <c r="C107" s="742"/>
      <c r="D107" s="744"/>
      <c r="E107" s="317" t="s">
        <v>868</v>
      </c>
      <c r="F107" s="317">
        <v>40269</v>
      </c>
      <c r="G107" s="181"/>
      <c r="H107" s="179"/>
      <c r="I107" s="180" t="s">
        <v>678</v>
      </c>
      <c r="J107" s="304" t="s">
        <v>817</v>
      </c>
    </row>
    <row r="108" spans="1:10" ht="12.75">
      <c r="A108" s="698"/>
      <c r="B108" s="819"/>
      <c r="C108" s="742"/>
      <c r="D108" s="744"/>
      <c r="E108" s="317" t="s">
        <v>869</v>
      </c>
      <c r="F108" s="317">
        <v>40270</v>
      </c>
      <c r="G108" s="181"/>
      <c r="H108" s="179"/>
      <c r="I108" s="180" t="s">
        <v>157</v>
      </c>
      <c r="J108" s="304" t="s">
        <v>817</v>
      </c>
    </row>
    <row r="109" spans="1:10" ht="12.75">
      <c r="A109" s="698"/>
      <c r="B109" s="819"/>
      <c r="C109" s="742"/>
      <c r="D109" s="744"/>
      <c r="E109" s="847" t="s">
        <v>870</v>
      </c>
      <c r="F109" s="848">
        <v>40271</v>
      </c>
      <c r="G109" s="181" t="s">
        <v>1192</v>
      </c>
      <c r="H109" s="179">
        <v>4</v>
      </c>
      <c r="I109" s="180" t="s">
        <v>681</v>
      </c>
      <c r="J109" s="304" t="s">
        <v>817</v>
      </c>
    </row>
    <row r="110" spans="1:11" s="297" customFormat="1" ht="12.75">
      <c r="A110" s="698"/>
      <c r="B110" s="819"/>
      <c r="C110" s="742"/>
      <c r="D110" s="744"/>
      <c r="E110" s="847"/>
      <c r="F110" s="848"/>
      <c r="G110" s="298" t="s">
        <v>181</v>
      </c>
      <c r="H110" s="299">
        <v>16</v>
      </c>
      <c r="I110" s="302" t="s">
        <v>682</v>
      </c>
      <c r="J110" s="304"/>
      <c r="K110" s="341"/>
    </row>
    <row r="111" spans="1:10" ht="13.5" thickBot="1">
      <c r="A111" s="698"/>
      <c r="B111" s="819"/>
      <c r="C111" s="755"/>
      <c r="D111" s="790"/>
      <c r="E111" s="318" t="s">
        <v>871</v>
      </c>
      <c r="F111" s="318">
        <v>40272</v>
      </c>
      <c r="G111" s="184" t="s">
        <v>554</v>
      </c>
      <c r="H111" s="185">
        <v>25</v>
      </c>
      <c r="I111" s="186" t="s">
        <v>680</v>
      </c>
      <c r="J111" s="304"/>
    </row>
    <row r="112" spans="1:10" ht="12.75">
      <c r="A112" s="698"/>
      <c r="B112" s="709"/>
      <c r="C112" s="739" t="s">
        <v>1162</v>
      </c>
      <c r="D112" s="733">
        <f>SUM(H112:H119)</f>
        <v>75</v>
      </c>
      <c r="E112" s="316" t="s">
        <v>866</v>
      </c>
      <c r="F112" s="316">
        <v>40273</v>
      </c>
      <c r="G112" s="192"/>
      <c r="H112" s="193"/>
      <c r="I112" s="204" t="s">
        <v>679</v>
      </c>
      <c r="J112" s="304" t="s">
        <v>817</v>
      </c>
    </row>
    <row r="113" spans="1:10" ht="12.75">
      <c r="A113" s="698"/>
      <c r="B113" s="709"/>
      <c r="C113" s="742"/>
      <c r="D113" s="744"/>
      <c r="E113" s="317" t="s">
        <v>872</v>
      </c>
      <c r="F113" s="317">
        <v>40274</v>
      </c>
      <c r="G113" s="181" t="s">
        <v>910</v>
      </c>
      <c r="H113" s="179">
        <v>14</v>
      </c>
      <c r="I113" s="180" t="s">
        <v>195</v>
      </c>
      <c r="J113" s="304" t="s">
        <v>817</v>
      </c>
    </row>
    <row r="114" spans="1:10" ht="12.75">
      <c r="A114" s="698"/>
      <c r="B114" s="709"/>
      <c r="C114" s="742"/>
      <c r="D114" s="744"/>
      <c r="E114" s="317" t="s">
        <v>867</v>
      </c>
      <c r="F114" s="317">
        <v>40275</v>
      </c>
      <c r="G114" s="181" t="s">
        <v>910</v>
      </c>
      <c r="H114" s="179">
        <v>10</v>
      </c>
      <c r="I114" s="180" t="s">
        <v>196</v>
      </c>
      <c r="J114" s="304" t="s">
        <v>817</v>
      </c>
    </row>
    <row r="115" spans="1:10" ht="12.75">
      <c r="A115" s="698"/>
      <c r="B115" s="709"/>
      <c r="C115" s="742"/>
      <c r="D115" s="744"/>
      <c r="E115" s="317" t="s">
        <v>868</v>
      </c>
      <c r="F115" s="317">
        <v>40276</v>
      </c>
      <c r="G115" s="181" t="s">
        <v>911</v>
      </c>
      <c r="H115" s="179">
        <v>11</v>
      </c>
      <c r="I115" s="180" t="s">
        <v>988</v>
      </c>
      <c r="J115" s="304" t="s">
        <v>817</v>
      </c>
    </row>
    <row r="116" spans="1:10" ht="12.75">
      <c r="A116" s="698"/>
      <c r="B116" s="709"/>
      <c r="C116" s="742"/>
      <c r="D116" s="744"/>
      <c r="E116" s="317" t="s">
        <v>869</v>
      </c>
      <c r="F116" s="317">
        <v>40277</v>
      </c>
      <c r="G116" s="181" t="s">
        <v>910</v>
      </c>
      <c r="H116" s="179">
        <v>8</v>
      </c>
      <c r="I116" s="180" t="s">
        <v>495</v>
      </c>
      <c r="J116" s="304" t="s">
        <v>817</v>
      </c>
    </row>
    <row r="117" spans="1:10" ht="12.75">
      <c r="A117" s="698"/>
      <c r="B117" s="709"/>
      <c r="C117" s="742"/>
      <c r="D117" s="744"/>
      <c r="E117" s="811" t="s">
        <v>870</v>
      </c>
      <c r="F117" s="813">
        <v>40278</v>
      </c>
      <c r="G117" s="181" t="s">
        <v>1192</v>
      </c>
      <c r="H117" s="179">
        <v>4</v>
      </c>
      <c r="I117" s="180" t="s">
        <v>496</v>
      </c>
      <c r="J117" s="304" t="s">
        <v>817</v>
      </c>
    </row>
    <row r="118" spans="1:11" s="297" customFormat="1" ht="12.75">
      <c r="A118" s="698"/>
      <c r="B118" s="709"/>
      <c r="C118" s="742"/>
      <c r="D118" s="744"/>
      <c r="E118" s="816"/>
      <c r="F118" s="818"/>
      <c r="G118" s="298" t="s">
        <v>181</v>
      </c>
      <c r="H118" s="299">
        <v>12</v>
      </c>
      <c r="I118" s="302" t="s">
        <v>494</v>
      </c>
      <c r="J118" s="304"/>
      <c r="K118" s="341"/>
    </row>
    <row r="119" spans="1:10" ht="13.5" thickBot="1">
      <c r="A119" s="698"/>
      <c r="B119" s="709"/>
      <c r="C119" s="755"/>
      <c r="D119" s="745"/>
      <c r="E119" s="320" t="s">
        <v>871</v>
      </c>
      <c r="F119" s="320">
        <v>40279</v>
      </c>
      <c r="G119" s="198" t="s">
        <v>910</v>
      </c>
      <c r="H119" s="199">
        <v>16</v>
      </c>
      <c r="I119" s="200" t="s">
        <v>493</v>
      </c>
      <c r="J119" s="304"/>
    </row>
    <row r="120" spans="1:10" ht="12.75">
      <c r="A120" s="698"/>
      <c r="B120" s="709"/>
      <c r="C120" s="704" t="s">
        <v>1163</v>
      </c>
      <c r="D120" s="718">
        <f>SUM(H120:H126)</f>
        <v>44</v>
      </c>
      <c r="E120" s="319" t="s">
        <v>866</v>
      </c>
      <c r="F120" s="319">
        <v>40280</v>
      </c>
      <c r="G120" s="187"/>
      <c r="H120" s="170"/>
      <c r="I120" s="171" t="s">
        <v>818</v>
      </c>
      <c r="J120" s="304" t="s">
        <v>817</v>
      </c>
    </row>
    <row r="121" spans="1:10" ht="12.75">
      <c r="A121" s="698"/>
      <c r="B121" s="709"/>
      <c r="C121" s="740"/>
      <c r="D121" s="729"/>
      <c r="E121" s="317" t="s">
        <v>872</v>
      </c>
      <c r="F121" s="317">
        <v>40281</v>
      </c>
      <c r="G121" s="181"/>
      <c r="H121" s="179"/>
      <c r="I121" s="180" t="s">
        <v>819</v>
      </c>
      <c r="J121" s="304" t="s">
        <v>817</v>
      </c>
    </row>
    <row r="122" spans="1:10" ht="12.75">
      <c r="A122" s="698"/>
      <c r="B122" s="709"/>
      <c r="C122" s="740"/>
      <c r="D122" s="729"/>
      <c r="E122" s="317" t="s">
        <v>867</v>
      </c>
      <c r="F122" s="317">
        <v>40282</v>
      </c>
      <c r="G122" s="181"/>
      <c r="H122" s="179"/>
      <c r="I122" s="180" t="s">
        <v>819</v>
      </c>
      <c r="J122" s="304" t="s">
        <v>817</v>
      </c>
    </row>
    <row r="123" spans="1:10" ht="12.75">
      <c r="A123" s="698"/>
      <c r="B123" s="709"/>
      <c r="C123" s="740"/>
      <c r="D123" s="729"/>
      <c r="E123" s="317" t="s">
        <v>868</v>
      </c>
      <c r="F123" s="317">
        <v>40283</v>
      </c>
      <c r="G123" s="181" t="s">
        <v>910</v>
      </c>
      <c r="H123" s="179">
        <v>13</v>
      </c>
      <c r="I123" s="180" t="s">
        <v>72</v>
      </c>
      <c r="J123" s="304" t="s">
        <v>817</v>
      </c>
    </row>
    <row r="124" spans="1:10" ht="12.75">
      <c r="A124" s="698"/>
      <c r="B124" s="709"/>
      <c r="C124" s="740"/>
      <c r="D124" s="729"/>
      <c r="E124" s="317" t="s">
        <v>869</v>
      </c>
      <c r="F124" s="317">
        <v>40284</v>
      </c>
      <c r="G124" s="181" t="s">
        <v>910</v>
      </c>
      <c r="H124" s="179">
        <v>9</v>
      </c>
      <c r="I124" s="180" t="s">
        <v>73</v>
      </c>
      <c r="J124" s="304" t="s">
        <v>817</v>
      </c>
    </row>
    <row r="125" spans="1:10" ht="12.75">
      <c r="A125" s="698"/>
      <c r="B125" s="709"/>
      <c r="C125" s="740"/>
      <c r="D125" s="729"/>
      <c r="E125" s="317" t="s">
        <v>870</v>
      </c>
      <c r="F125" s="317">
        <v>40285</v>
      </c>
      <c r="G125" s="181" t="s">
        <v>67</v>
      </c>
      <c r="H125" s="179">
        <v>9</v>
      </c>
      <c r="I125" s="180" t="s">
        <v>820</v>
      </c>
      <c r="J125" s="304" t="s">
        <v>817</v>
      </c>
    </row>
    <row r="126" spans="1:11" s="297" customFormat="1" ht="13.5" thickBot="1">
      <c r="A126" s="698"/>
      <c r="B126" s="709"/>
      <c r="C126" s="750"/>
      <c r="D126" s="730"/>
      <c r="E126" s="325" t="s">
        <v>871</v>
      </c>
      <c r="F126" s="325">
        <v>40286</v>
      </c>
      <c r="G126" s="295" t="s">
        <v>181</v>
      </c>
      <c r="H126" s="296">
        <v>13</v>
      </c>
      <c r="I126" s="307" t="s">
        <v>821</v>
      </c>
      <c r="J126" s="305"/>
      <c r="K126" s="341"/>
    </row>
    <row r="127" spans="1:10" ht="12.75">
      <c r="A127" s="698"/>
      <c r="B127" s="709"/>
      <c r="C127" s="738" t="s">
        <v>1164</v>
      </c>
      <c r="D127" s="733">
        <f>SUM(H127:H133)</f>
        <v>25</v>
      </c>
      <c r="E127" s="316" t="s">
        <v>866</v>
      </c>
      <c r="F127" s="316">
        <v>40287</v>
      </c>
      <c r="G127" s="192" t="s">
        <v>910</v>
      </c>
      <c r="H127" s="193">
        <v>14</v>
      </c>
      <c r="I127" s="180" t="s">
        <v>343</v>
      </c>
      <c r="J127" s="304" t="s">
        <v>817</v>
      </c>
    </row>
    <row r="128" spans="1:10" ht="12.75">
      <c r="A128" s="698"/>
      <c r="B128" s="709"/>
      <c r="C128" s="742"/>
      <c r="D128" s="744"/>
      <c r="E128" s="317" t="s">
        <v>872</v>
      </c>
      <c r="F128" s="317">
        <v>40288</v>
      </c>
      <c r="G128" s="181"/>
      <c r="H128" s="179"/>
      <c r="I128" s="180" t="s">
        <v>643</v>
      </c>
      <c r="J128" s="304" t="s">
        <v>817</v>
      </c>
    </row>
    <row r="129" spans="1:10" ht="12.75">
      <c r="A129" s="698"/>
      <c r="B129" s="709"/>
      <c r="C129" s="742"/>
      <c r="D129" s="744"/>
      <c r="E129" s="317" t="s">
        <v>867</v>
      </c>
      <c r="F129" s="317">
        <v>40289</v>
      </c>
      <c r="G129" s="181" t="s">
        <v>911</v>
      </c>
      <c r="H129" s="179">
        <v>11</v>
      </c>
      <c r="I129" s="180" t="s">
        <v>1114</v>
      </c>
      <c r="J129" s="304" t="s">
        <v>817</v>
      </c>
    </row>
    <row r="130" spans="1:10" ht="12.75">
      <c r="A130" s="698"/>
      <c r="B130" s="709"/>
      <c r="C130" s="742"/>
      <c r="D130" s="744"/>
      <c r="E130" s="317" t="s">
        <v>868</v>
      </c>
      <c r="F130" s="317">
        <v>40290</v>
      </c>
      <c r="G130" s="181"/>
      <c r="H130" s="179"/>
      <c r="I130" s="180" t="s">
        <v>376</v>
      </c>
      <c r="J130" s="304" t="s">
        <v>652</v>
      </c>
    </row>
    <row r="131" spans="1:10" ht="12.75">
      <c r="A131" s="698"/>
      <c r="B131" s="709"/>
      <c r="C131" s="742"/>
      <c r="D131" s="744"/>
      <c r="E131" s="317" t="s">
        <v>869</v>
      </c>
      <c r="F131" s="317">
        <v>40291</v>
      </c>
      <c r="G131" s="181"/>
      <c r="H131" s="179"/>
      <c r="I131" s="180" t="s">
        <v>376</v>
      </c>
      <c r="J131" s="304" t="s">
        <v>652</v>
      </c>
    </row>
    <row r="132" spans="1:10" ht="12.75">
      <c r="A132" s="698"/>
      <c r="B132" s="709"/>
      <c r="C132" s="742"/>
      <c r="D132" s="744"/>
      <c r="E132" s="317" t="s">
        <v>870</v>
      </c>
      <c r="F132" s="317">
        <v>40292</v>
      </c>
      <c r="G132" s="181"/>
      <c r="H132" s="179"/>
      <c r="I132" s="180" t="s">
        <v>654</v>
      </c>
      <c r="J132" s="304"/>
    </row>
    <row r="133" spans="1:10" ht="13.5" thickBot="1">
      <c r="A133" s="698"/>
      <c r="B133" s="709"/>
      <c r="C133" s="755"/>
      <c r="D133" s="790"/>
      <c r="E133" s="318" t="s">
        <v>871</v>
      </c>
      <c r="F133" s="318">
        <v>40293</v>
      </c>
      <c r="G133" s="184"/>
      <c r="H133" s="185"/>
      <c r="I133" s="186" t="s">
        <v>655</v>
      </c>
      <c r="J133" s="304"/>
    </row>
    <row r="134" spans="1:10" ht="12.75">
      <c r="A134" s="698"/>
      <c r="B134" s="709"/>
      <c r="C134" s="738" t="s">
        <v>1165</v>
      </c>
      <c r="D134" s="721">
        <f>SUM(H134:H140)</f>
        <v>68</v>
      </c>
      <c r="E134" s="319" t="s">
        <v>866</v>
      </c>
      <c r="F134" s="319">
        <v>40294</v>
      </c>
      <c r="G134" s="187" t="s">
        <v>910</v>
      </c>
      <c r="H134" s="170">
        <v>13</v>
      </c>
      <c r="I134" s="180" t="s">
        <v>653</v>
      </c>
      <c r="J134" s="304" t="s">
        <v>934</v>
      </c>
    </row>
    <row r="135" spans="1:10" ht="12.75">
      <c r="A135" s="698"/>
      <c r="B135" s="709"/>
      <c r="C135" s="742"/>
      <c r="D135" s="744"/>
      <c r="E135" s="317" t="s">
        <v>872</v>
      </c>
      <c r="F135" s="317">
        <v>40295</v>
      </c>
      <c r="G135" s="181" t="s">
        <v>77</v>
      </c>
      <c r="H135" s="179">
        <v>11</v>
      </c>
      <c r="I135" s="180" t="s">
        <v>167</v>
      </c>
      <c r="J135" s="304" t="s">
        <v>934</v>
      </c>
    </row>
    <row r="136" spans="1:10" ht="12.75">
      <c r="A136" s="698"/>
      <c r="B136" s="709"/>
      <c r="C136" s="742"/>
      <c r="D136" s="744"/>
      <c r="E136" s="317" t="s">
        <v>867</v>
      </c>
      <c r="F136" s="317">
        <v>40296</v>
      </c>
      <c r="G136" s="181"/>
      <c r="H136" s="179"/>
      <c r="I136" s="180" t="s">
        <v>943</v>
      </c>
      <c r="J136" s="304" t="s">
        <v>934</v>
      </c>
    </row>
    <row r="137" spans="1:10" ht="12.75">
      <c r="A137" s="698"/>
      <c r="B137" s="709"/>
      <c r="C137" s="742"/>
      <c r="D137" s="744"/>
      <c r="E137" s="317" t="s">
        <v>868</v>
      </c>
      <c r="F137" s="317">
        <v>40297</v>
      </c>
      <c r="G137" s="181" t="s">
        <v>910</v>
      </c>
      <c r="H137" s="179">
        <v>11</v>
      </c>
      <c r="I137" s="180" t="s">
        <v>935</v>
      </c>
      <c r="J137" s="304" t="s">
        <v>934</v>
      </c>
    </row>
    <row r="138" spans="1:10" ht="13.5" thickBot="1">
      <c r="A138" s="699"/>
      <c r="B138" s="710"/>
      <c r="C138" s="742"/>
      <c r="D138" s="744"/>
      <c r="E138" s="324" t="s">
        <v>869</v>
      </c>
      <c r="F138" s="324">
        <v>40298</v>
      </c>
      <c r="G138" s="298" t="s">
        <v>181</v>
      </c>
      <c r="H138" s="299">
        <v>17</v>
      </c>
      <c r="I138" s="308" t="s">
        <v>937</v>
      </c>
      <c r="J138" s="304"/>
    </row>
    <row r="139" spans="1:10" ht="12.75">
      <c r="A139" s="697">
        <v>40299</v>
      </c>
      <c r="B139" s="708">
        <f>SUM(H139:H169)</f>
        <v>171</v>
      </c>
      <c r="C139" s="742"/>
      <c r="D139" s="744"/>
      <c r="E139" s="317" t="s">
        <v>870</v>
      </c>
      <c r="F139" s="317">
        <v>40299</v>
      </c>
      <c r="G139" s="181" t="s">
        <v>910</v>
      </c>
      <c r="H139" s="179">
        <v>10</v>
      </c>
      <c r="I139" s="180" t="s">
        <v>938</v>
      </c>
      <c r="J139" s="304"/>
    </row>
    <row r="140" spans="1:10" ht="13.5" thickBot="1">
      <c r="A140" s="698"/>
      <c r="B140" s="709"/>
      <c r="C140" s="755"/>
      <c r="D140" s="790"/>
      <c r="E140" s="318" t="s">
        <v>871</v>
      </c>
      <c r="F140" s="318">
        <v>40300</v>
      </c>
      <c r="G140" s="184" t="s">
        <v>206</v>
      </c>
      <c r="H140" s="185">
        <v>6</v>
      </c>
      <c r="I140" s="186" t="s">
        <v>939</v>
      </c>
      <c r="J140" s="304"/>
    </row>
    <row r="141" spans="1:10" ht="12.75">
      <c r="A141" s="698"/>
      <c r="B141" s="709"/>
      <c r="C141" s="738" t="s">
        <v>1182</v>
      </c>
      <c r="D141" s="721">
        <f>SUM(H141:H147)</f>
        <v>56</v>
      </c>
      <c r="E141" s="319" t="s">
        <v>866</v>
      </c>
      <c r="F141" s="319">
        <v>40301</v>
      </c>
      <c r="G141" s="187"/>
      <c r="H141" s="170"/>
      <c r="I141" s="171" t="s">
        <v>643</v>
      </c>
      <c r="J141" s="304" t="s">
        <v>934</v>
      </c>
    </row>
    <row r="142" spans="1:10" ht="12.75">
      <c r="A142" s="698"/>
      <c r="B142" s="709"/>
      <c r="C142" s="742"/>
      <c r="D142" s="744"/>
      <c r="E142" s="317" t="s">
        <v>872</v>
      </c>
      <c r="F142" s="317">
        <v>40302</v>
      </c>
      <c r="G142" s="181" t="s">
        <v>910</v>
      </c>
      <c r="H142" s="179">
        <v>8</v>
      </c>
      <c r="I142" s="180" t="s">
        <v>940</v>
      </c>
      <c r="J142" s="304" t="s">
        <v>934</v>
      </c>
    </row>
    <row r="143" spans="1:10" ht="12.75">
      <c r="A143" s="698"/>
      <c r="B143" s="709"/>
      <c r="C143" s="742"/>
      <c r="D143" s="744"/>
      <c r="E143" s="317" t="s">
        <v>867</v>
      </c>
      <c r="F143" s="317">
        <v>40303</v>
      </c>
      <c r="G143" s="181" t="s">
        <v>924</v>
      </c>
      <c r="H143" s="179">
        <v>10</v>
      </c>
      <c r="I143" s="180" t="s">
        <v>941</v>
      </c>
      <c r="J143" s="304" t="s">
        <v>934</v>
      </c>
    </row>
    <row r="144" spans="1:10" ht="12.75">
      <c r="A144" s="698"/>
      <c r="B144" s="709"/>
      <c r="C144" s="742"/>
      <c r="D144" s="744"/>
      <c r="E144" s="317" t="s">
        <v>868</v>
      </c>
      <c r="F144" s="317">
        <v>40304</v>
      </c>
      <c r="G144" s="181"/>
      <c r="H144" s="179"/>
      <c r="I144" s="180" t="s">
        <v>942</v>
      </c>
      <c r="J144" s="304" t="s">
        <v>934</v>
      </c>
    </row>
    <row r="145" spans="1:10" ht="12.75">
      <c r="A145" s="698"/>
      <c r="B145" s="709"/>
      <c r="C145" s="742"/>
      <c r="D145" s="744"/>
      <c r="E145" s="317" t="s">
        <v>869</v>
      </c>
      <c r="F145" s="317">
        <v>40305</v>
      </c>
      <c r="G145" s="181" t="s">
        <v>910</v>
      </c>
      <c r="H145" s="179">
        <v>9</v>
      </c>
      <c r="I145" s="180" t="s">
        <v>944</v>
      </c>
      <c r="J145" s="304" t="s">
        <v>934</v>
      </c>
    </row>
    <row r="146" spans="1:10" ht="12.75">
      <c r="A146" s="698"/>
      <c r="B146" s="709"/>
      <c r="C146" s="742"/>
      <c r="D146" s="744"/>
      <c r="E146" s="324" t="s">
        <v>870</v>
      </c>
      <c r="F146" s="324">
        <v>40306</v>
      </c>
      <c r="G146" s="298" t="s">
        <v>181</v>
      </c>
      <c r="H146" s="299">
        <v>15</v>
      </c>
      <c r="I146" s="308" t="s">
        <v>946</v>
      </c>
      <c r="J146" s="304"/>
    </row>
    <row r="147" spans="1:10" ht="13.5" thickBot="1">
      <c r="A147" s="698"/>
      <c r="B147" s="709"/>
      <c r="C147" s="755"/>
      <c r="D147" s="790"/>
      <c r="E147" s="318" t="s">
        <v>871</v>
      </c>
      <c r="F147" s="318">
        <v>40307</v>
      </c>
      <c r="G147" s="184" t="s">
        <v>910</v>
      </c>
      <c r="H147" s="185">
        <v>14</v>
      </c>
      <c r="I147" s="186" t="s">
        <v>945</v>
      </c>
      <c r="J147" s="304"/>
    </row>
    <row r="148" spans="1:10" ht="12.75">
      <c r="A148" s="698"/>
      <c r="B148" s="819"/>
      <c r="C148" s="738" t="s">
        <v>1183</v>
      </c>
      <c r="D148" s="721">
        <f>SUM(H148:H154)</f>
        <v>22</v>
      </c>
      <c r="E148" s="319" t="s">
        <v>866</v>
      </c>
      <c r="F148" s="319">
        <v>40308</v>
      </c>
      <c r="G148" s="187"/>
      <c r="H148" s="170"/>
      <c r="I148" s="171" t="s">
        <v>376</v>
      </c>
      <c r="J148" s="304"/>
    </row>
    <row r="149" spans="1:10" ht="12.75">
      <c r="A149" s="698"/>
      <c r="B149" s="819"/>
      <c r="C149" s="742"/>
      <c r="D149" s="744"/>
      <c r="E149" s="317" t="s">
        <v>872</v>
      </c>
      <c r="F149" s="317">
        <v>40309</v>
      </c>
      <c r="G149" s="181" t="s">
        <v>910</v>
      </c>
      <c r="H149" s="179">
        <v>8</v>
      </c>
      <c r="I149" s="180" t="s">
        <v>727</v>
      </c>
      <c r="J149" s="304"/>
    </row>
    <row r="150" spans="1:10" ht="12.75">
      <c r="A150" s="698"/>
      <c r="B150" s="819"/>
      <c r="C150" s="742"/>
      <c r="D150" s="744"/>
      <c r="E150" s="317" t="s">
        <v>867</v>
      </c>
      <c r="F150" s="317">
        <v>40310</v>
      </c>
      <c r="G150" s="181"/>
      <c r="H150" s="179"/>
      <c r="I150" s="180" t="s">
        <v>216</v>
      </c>
      <c r="J150" s="304"/>
    </row>
    <row r="151" spans="1:10" ht="12.75">
      <c r="A151" s="698"/>
      <c r="B151" s="819"/>
      <c r="C151" s="742"/>
      <c r="D151" s="744"/>
      <c r="E151" s="317" t="s">
        <v>868</v>
      </c>
      <c r="F151" s="317">
        <v>40311</v>
      </c>
      <c r="G151" s="181"/>
      <c r="H151" s="179"/>
      <c r="I151" s="180" t="s">
        <v>216</v>
      </c>
      <c r="J151" s="304"/>
    </row>
    <row r="152" spans="1:10" ht="12.75">
      <c r="A152" s="698"/>
      <c r="B152" s="819"/>
      <c r="C152" s="742"/>
      <c r="D152" s="744"/>
      <c r="E152" s="317" t="s">
        <v>869</v>
      </c>
      <c r="F152" s="317">
        <v>40312</v>
      </c>
      <c r="G152" s="181" t="s">
        <v>910</v>
      </c>
      <c r="H152" s="179">
        <v>14</v>
      </c>
      <c r="I152" s="180" t="s">
        <v>218</v>
      </c>
      <c r="J152" s="304"/>
    </row>
    <row r="153" spans="1:10" ht="12.75">
      <c r="A153" s="698"/>
      <c r="B153" s="819"/>
      <c r="C153" s="742"/>
      <c r="D153" s="744"/>
      <c r="E153" s="317" t="s">
        <v>870</v>
      </c>
      <c r="F153" s="317">
        <v>40313</v>
      </c>
      <c r="G153" s="181"/>
      <c r="H153" s="179"/>
      <c r="I153" s="180" t="s">
        <v>217</v>
      </c>
      <c r="J153" s="304"/>
    </row>
    <row r="154" spans="1:10" ht="13.5" thickBot="1">
      <c r="A154" s="698"/>
      <c r="B154" s="819"/>
      <c r="C154" s="755"/>
      <c r="D154" s="790"/>
      <c r="E154" s="318" t="s">
        <v>871</v>
      </c>
      <c r="F154" s="318">
        <v>40314</v>
      </c>
      <c r="G154" s="184"/>
      <c r="H154" s="185"/>
      <c r="I154" s="186" t="s">
        <v>932</v>
      </c>
      <c r="J154" s="304"/>
    </row>
    <row r="155" spans="1:10" ht="12.75">
      <c r="A155" s="698"/>
      <c r="B155" s="819"/>
      <c r="C155" s="738" t="s">
        <v>1184</v>
      </c>
      <c r="D155" s="721">
        <f>SUM(H155:H161)</f>
        <v>29</v>
      </c>
      <c r="E155" s="319" t="s">
        <v>866</v>
      </c>
      <c r="F155" s="319">
        <v>40315</v>
      </c>
      <c r="G155" s="187" t="s">
        <v>918</v>
      </c>
      <c r="H155" s="170">
        <v>10</v>
      </c>
      <c r="I155" s="180" t="s">
        <v>219</v>
      </c>
      <c r="J155" s="304"/>
    </row>
    <row r="156" spans="1:10" ht="12.75">
      <c r="A156" s="698"/>
      <c r="B156" s="819"/>
      <c r="C156" s="742"/>
      <c r="D156" s="744"/>
      <c r="E156" s="317" t="s">
        <v>872</v>
      </c>
      <c r="F156" s="317">
        <v>40316</v>
      </c>
      <c r="G156" s="181" t="s">
        <v>910</v>
      </c>
      <c r="H156" s="179">
        <v>8</v>
      </c>
      <c r="I156" s="180" t="s">
        <v>1002</v>
      </c>
      <c r="J156" s="304"/>
    </row>
    <row r="157" spans="1:10" ht="12.75">
      <c r="A157" s="698"/>
      <c r="B157" s="819"/>
      <c r="C157" s="742"/>
      <c r="D157" s="744"/>
      <c r="E157" s="317" t="s">
        <v>867</v>
      </c>
      <c r="F157" s="317">
        <v>40317</v>
      </c>
      <c r="G157" s="181"/>
      <c r="H157" s="179"/>
      <c r="I157" s="180" t="s">
        <v>376</v>
      </c>
      <c r="J157" s="304" t="s">
        <v>817</v>
      </c>
    </row>
    <row r="158" spans="1:10" ht="12.75">
      <c r="A158" s="698"/>
      <c r="B158" s="819"/>
      <c r="C158" s="742"/>
      <c r="D158" s="744"/>
      <c r="E158" s="317" t="s">
        <v>868</v>
      </c>
      <c r="F158" s="317">
        <v>40318</v>
      </c>
      <c r="G158" s="181" t="s">
        <v>910</v>
      </c>
      <c r="H158" s="179">
        <v>11</v>
      </c>
      <c r="I158" s="180" t="s">
        <v>756</v>
      </c>
      <c r="J158" s="304" t="s">
        <v>817</v>
      </c>
    </row>
    <row r="159" spans="1:10" ht="12.75">
      <c r="A159" s="698"/>
      <c r="B159" s="819"/>
      <c r="C159" s="742"/>
      <c r="D159" s="744"/>
      <c r="E159" s="317" t="s">
        <v>869</v>
      </c>
      <c r="F159" s="317">
        <v>40319</v>
      </c>
      <c r="G159" s="181"/>
      <c r="H159" s="179"/>
      <c r="I159" s="180" t="s">
        <v>757</v>
      </c>
      <c r="J159" s="304" t="s">
        <v>817</v>
      </c>
    </row>
    <row r="160" spans="1:10" ht="12.75">
      <c r="A160" s="698"/>
      <c r="B160" s="819"/>
      <c r="C160" s="742"/>
      <c r="D160" s="744"/>
      <c r="E160" s="317" t="s">
        <v>870</v>
      </c>
      <c r="F160" s="317">
        <v>40320</v>
      </c>
      <c r="G160" s="181"/>
      <c r="H160" s="179"/>
      <c r="I160" s="180" t="s">
        <v>758</v>
      </c>
      <c r="J160" s="304"/>
    </row>
    <row r="161" spans="1:10" ht="13.5" thickBot="1">
      <c r="A161" s="698"/>
      <c r="B161" s="819"/>
      <c r="C161" s="743"/>
      <c r="D161" s="745"/>
      <c r="E161" s="320" t="s">
        <v>871</v>
      </c>
      <c r="F161" s="320">
        <v>40321</v>
      </c>
      <c r="G161" s="198"/>
      <c r="H161" s="199"/>
      <c r="I161" s="200" t="s">
        <v>758</v>
      </c>
      <c r="J161" s="304" t="s">
        <v>817</v>
      </c>
    </row>
    <row r="162" spans="1:10" ht="12.75">
      <c r="A162" s="698"/>
      <c r="B162" s="819"/>
      <c r="C162" s="738" t="s">
        <v>1185</v>
      </c>
      <c r="D162" s="721">
        <f>SUM(H162:H168)</f>
        <v>48</v>
      </c>
      <c r="E162" s="319" t="s">
        <v>866</v>
      </c>
      <c r="F162" s="319">
        <v>40322</v>
      </c>
      <c r="G162" s="187"/>
      <c r="H162" s="170"/>
      <c r="I162" s="171" t="s">
        <v>376</v>
      </c>
      <c r="J162" s="304" t="s">
        <v>817</v>
      </c>
    </row>
    <row r="163" spans="1:10" ht="12.75">
      <c r="A163" s="698"/>
      <c r="B163" s="819"/>
      <c r="C163" s="742"/>
      <c r="D163" s="744"/>
      <c r="E163" s="317" t="s">
        <v>872</v>
      </c>
      <c r="F163" s="317">
        <v>40323</v>
      </c>
      <c r="G163" s="181" t="s">
        <v>910</v>
      </c>
      <c r="H163" s="179">
        <v>14</v>
      </c>
      <c r="I163" s="180" t="s">
        <v>759</v>
      </c>
      <c r="J163" s="304" t="s">
        <v>817</v>
      </c>
    </row>
    <row r="164" spans="1:10" ht="12.75">
      <c r="A164" s="698"/>
      <c r="B164" s="819"/>
      <c r="C164" s="742"/>
      <c r="D164" s="744"/>
      <c r="E164" s="317" t="s">
        <v>867</v>
      </c>
      <c r="F164" s="317">
        <v>40324</v>
      </c>
      <c r="G164" s="181" t="s">
        <v>910</v>
      </c>
      <c r="H164" s="179">
        <v>9</v>
      </c>
      <c r="I164" s="180" t="s">
        <v>254</v>
      </c>
      <c r="J164" s="304" t="s">
        <v>817</v>
      </c>
    </row>
    <row r="165" spans="1:10" ht="12.75">
      <c r="A165" s="698"/>
      <c r="B165" s="819"/>
      <c r="C165" s="742"/>
      <c r="D165" s="744"/>
      <c r="E165" s="317" t="s">
        <v>868</v>
      </c>
      <c r="F165" s="317">
        <v>40325</v>
      </c>
      <c r="G165" s="181" t="s">
        <v>910</v>
      </c>
      <c r="H165" s="179">
        <v>11</v>
      </c>
      <c r="I165" s="180" t="s">
        <v>255</v>
      </c>
      <c r="J165" s="304" t="s">
        <v>817</v>
      </c>
    </row>
    <row r="166" spans="1:10" ht="12.75">
      <c r="A166" s="698"/>
      <c r="B166" s="819"/>
      <c r="C166" s="742"/>
      <c r="D166" s="744"/>
      <c r="E166" s="317" t="s">
        <v>869</v>
      </c>
      <c r="F166" s="317">
        <v>40326</v>
      </c>
      <c r="G166" s="181"/>
      <c r="H166" s="179"/>
      <c r="I166" s="180" t="s">
        <v>376</v>
      </c>
      <c r="J166" s="304" t="s">
        <v>817</v>
      </c>
    </row>
    <row r="167" spans="1:10" ht="12.75">
      <c r="A167" s="698"/>
      <c r="B167" s="819"/>
      <c r="C167" s="742"/>
      <c r="D167" s="744"/>
      <c r="E167" s="324" t="s">
        <v>870</v>
      </c>
      <c r="F167" s="324">
        <v>40327</v>
      </c>
      <c r="G167" s="298" t="s">
        <v>181</v>
      </c>
      <c r="H167" s="299">
        <v>14</v>
      </c>
      <c r="I167" s="308" t="s">
        <v>256</v>
      </c>
      <c r="J167" s="304" t="s">
        <v>652</v>
      </c>
    </row>
    <row r="168" spans="1:10" ht="13.5" thickBot="1">
      <c r="A168" s="698"/>
      <c r="B168" s="819"/>
      <c r="C168" s="755"/>
      <c r="D168" s="790"/>
      <c r="E168" s="318" t="s">
        <v>871</v>
      </c>
      <c r="F168" s="318">
        <v>40328</v>
      </c>
      <c r="G168" s="184"/>
      <c r="H168" s="185"/>
      <c r="I168" s="186" t="s">
        <v>376</v>
      </c>
      <c r="J168" s="304" t="s">
        <v>652</v>
      </c>
    </row>
    <row r="169" spans="1:10" ht="13.5" thickBot="1">
      <c r="A169" s="699"/>
      <c r="B169" s="820"/>
      <c r="C169" s="704" t="s">
        <v>46</v>
      </c>
      <c r="D169" s="718">
        <f>SUM(H169:H175)</f>
        <v>26</v>
      </c>
      <c r="E169" s="319" t="s">
        <v>866</v>
      </c>
      <c r="F169" s="319">
        <v>40329</v>
      </c>
      <c r="G169" s="187"/>
      <c r="H169" s="170"/>
      <c r="I169" s="171" t="s">
        <v>376</v>
      </c>
      <c r="J169" s="304"/>
    </row>
    <row r="170" spans="1:10" ht="12.75">
      <c r="A170" s="697">
        <v>40330</v>
      </c>
      <c r="B170" s="708">
        <f>SUM(H170:H204)</f>
        <v>219</v>
      </c>
      <c r="C170" s="740"/>
      <c r="D170" s="729"/>
      <c r="E170" s="317" t="s">
        <v>872</v>
      </c>
      <c r="F170" s="317">
        <v>40330</v>
      </c>
      <c r="G170" s="181"/>
      <c r="H170" s="179"/>
      <c r="I170" s="180" t="s">
        <v>376</v>
      </c>
      <c r="J170" s="304" t="s">
        <v>652</v>
      </c>
    </row>
    <row r="171" spans="1:10" ht="12.75">
      <c r="A171" s="698"/>
      <c r="B171" s="709"/>
      <c r="C171" s="740"/>
      <c r="D171" s="729"/>
      <c r="E171" s="317" t="s">
        <v>867</v>
      </c>
      <c r="F171" s="317">
        <v>40331</v>
      </c>
      <c r="G171" s="181" t="s">
        <v>910</v>
      </c>
      <c r="H171" s="179">
        <v>2</v>
      </c>
      <c r="I171" s="180" t="s">
        <v>1035</v>
      </c>
      <c r="J171" s="304" t="s">
        <v>652</v>
      </c>
    </row>
    <row r="172" spans="1:10" ht="12.75">
      <c r="A172" s="698"/>
      <c r="B172" s="709"/>
      <c r="C172" s="740"/>
      <c r="D172" s="729"/>
      <c r="E172" s="317" t="s">
        <v>868</v>
      </c>
      <c r="F172" s="317">
        <v>40332</v>
      </c>
      <c r="G172" s="181" t="s">
        <v>910</v>
      </c>
      <c r="H172" s="179">
        <v>12</v>
      </c>
      <c r="I172" s="180" t="s">
        <v>1034</v>
      </c>
      <c r="J172" s="304" t="s">
        <v>652</v>
      </c>
    </row>
    <row r="173" spans="1:10" ht="12.75">
      <c r="A173" s="698"/>
      <c r="B173" s="709"/>
      <c r="C173" s="740"/>
      <c r="D173" s="729"/>
      <c r="E173" s="317" t="s">
        <v>869</v>
      </c>
      <c r="F173" s="317">
        <v>40333</v>
      </c>
      <c r="G173" s="181"/>
      <c r="H173" s="179"/>
      <c r="I173" s="180" t="s">
        <v>1032</v>
      </c>
      <c r="J173" s="304" t="s">
        <v>652</v>
      </c>
    </row>
    <row r="174" spans="1:10" ht="12.75">
      <c r="A174" s="698"/>
      <c r="B174" s="709"/>
      <c r="C174" s="740"/>
      <c r="D174" s="729"/>
      <c r="E174" s="317" t="s">
        <v>870</v>
      </c>
      <c r="F174" s="317">
        <v>40334</v>
      </c>
      <c r="G174" s="181"/>
      <c r="H174" s="179"/>
      <c r="I174" s="180" t="s">
        <v>1033</v>
      </c>
      <c r="J174" s="304"/>
    </row>
    <row r="175" spans="1:10" ht="13.5" thickBot="1">
      <c r="A175" s="698"/>
      <c r="B175" s="709"/>
      <c r="C175" s="750"/>
      <c r="D175" s="730"/>
      <c r="E175" s="318" t="s">
        <v>871</v>
      </c>
      <c r="F175" s="318">
        <v>40335</v>
      </c>
      <c r="G175" s="184" t="s">
        <v>910</v>
      </c>
      <c r="H175" s="185">
        <v>12</v>
      </c>
      <c r="I175" s="186" t="s">
        <v>1036</v>
      </c>
      <c r="J175" s="304"/>
    </row>
    <row r="176" spans="1:10" ht="12.75">
      <c r="A176" s="698"/>
      <c r="B176" s="819"/>
      <c r="C176" s="738" t="s">
        <v>48</v>
      </c>
      <c r="D176" s="733">
        <f>SUM(H176:H184)</f>
        <v>66</v>
      </c>
      <c r="E176" s="316" t="s">
        <v>866</v>
      </c>
      <c r="F176" s="316">
        <v>40336</v>
      </c>
      <c r="G176" s="192" t="s">
        <v>953</v>
      </c>
      <c r="H176" s="193">
        <v>9</v>
      </c>
      <c r="I176" s="204" t="s">
        <v>1037</v>
      </c>
      <c r="J176" s="304"/>
    </row>
    <row r="177" spans="1:10" ht="12.75">
      <c r="A177" s="698"/>
      <c r="B177" s="819"/>
      <c r="C177" s="742"/>
      <c r="D177" s="744"/>
      <c r="E177" s="317" t="s">
        <v>872</v>
      </c>
      <c r="F177" s="317">
        <v>40337</v>
      </c>
      <c r="G177" s="181" t="s">
        <v>918</v>
      </c>
      <c r="H177" s="179">
        <v>11</v>
      </c>
      <c r="I177" s="180" t="s">
        <v>504</v>
      </c>
      <c r="J177" s="304"/>
    </row>
    <row r="178" spans="1:10" ht="12.75">
      <c r="A178" s="698"/>
      <c r="B178" s="819"/>
      <c r="C178" s="742"/>
      <c r="D178" s="744"/>
      <c r="E178" s="317" t="s">
        <v>867</v>
      </c>
      <c r="F178" s="317">
        <v>40338</v>
      </c>
      <c r="G178" s="181" t="s">
        <v>911</v>
      </c>
      <c r="H178" s="179">
        <v>11</v>
      </c>
      <c r="I178" s="180" t="s">
        <v>47</v>
      </c>
      <c r="J178" s="304"/>
    </row>
    <row r="179" spans="1:10" ht="12.75">
      <c r="A179" s="698"/>
      <c r="B179" s="819"/>
      <c r="C179" s="742"/>
      <c r="D179" s="744"/>
      <c r="E179" s="317" t="s">
        <v>868</v>
      </c>
      <c r="F179" s="317">
        <v>40339</v>
      </c>
      <c r="G179" s="181"/>
      <c r="H179" s="179"/>
      <c r="I179" s="180" t="s">
        <v>643</v>
      </c>
      <c r="J179" s="304" t="s">
        <v>652</v>
      </c>
    </row>
    <row r="180" spans="1:10" ht="12.75">
      <c r="A180" s="698"/>
      <c r="B180" s="819"/>
      <c r="C180" s="742"/>
      <c r="D180" s="744"/>
      <c r="E180" s="317" t="s">
        <v>869</v>
      </c>
      <c r="F180" s="317">
        <v>40340</v>
      </c>
      <c r="G180" s="181"/>
      <c r="H180" s="179"/>
      <c r="I180" s="180" t="s">
        <v>376</v>
      </c>
      <c r="J180" s="304" t="s">
        <v>652</v>
      </c>
    </row>
    <row r="181" spans="1:10" ht="12.75">
      <c r="A181" s="698"/>
      <c r="B181" s="819"/>
      <c r="C181" s="742"/>
      <c r="D181" s="744"/>
      <c r="E181" s="811" t="s">
        <v>870</v>
      </c>
      <c r="F181" s="813">
        <v>40341</v>
      </c>
      <c r="G181" s="181" t="s">
        <v>1192</v>
      </c>
      <c r="H181" s="179">
        <v>2</v>
      </c>
      <c r="I181" s="204" t="s">
        <v>764</v>
      </c>
      <c r="J181" s="304"/>
    </row>
    <row r="182" spans="1:11" s="297" customFormat="1" ht="12.75">
      <c r="A182" s="698"/>
      <c r="B182" s="819"/>
      <c r="C182" s="742"/>
      <c r="D182" s="744"/>
      <c r="E182" s="815"/>
      <c r="F182" s="817"/>
      <c r="G182" s="298" t="s">
        <v>181</v>
      </c>
      <c r="H182" s="299">
        <v>12</v>
      </c>
      <c r="I182" s="308" t="s">
        <v>763</v>
      </c>
      <c r="J182" s="305"/>
      <c r="K182" s="341"/>
    </row>
    <row r="183" spans="1:10" ht="12.75">
      <c r="A183" s="698"/>
      <c r="B183" s="819"/>
      <c r="C183" s="742"/>
      <c r="D183" s="744"/>
      <c r="E183" s="816"/>
      <c r="F183" s="818"/>
      <c r="G183" s="181" t="s">
        <v>910</v>
      </c>
      <c r="H183" s="179">
        <v>7</v>
      </c>
      <c r="I183" s="31" t="s">
        <v>762</v>
      </c>
      <c r="J183" s="304"/>
    </row>
    <row r="184" spans="1:10" ht="13.5" thickBot="1">
      <c r="A184" s="698"/>
      <c r="B184" s="819"/>
      <c r="C184" s="755"/>
      <c r="D184" s="790"/>
      <c r="E184" s="318" t="s">
        <v>871</v>
      </c>
      <c r="F184" s="318">
        <v>40342</v>
      </c>
      <c r="G184" s="184" t="s">
        <v>910</v>
      </c>
      <c r="H184" s="185">
        <v>14</v>
      </c>
      <c r="I184" s="204" t="s">
        <v>765</v>
      </c>
      <c r="J184" s="304"/>
    </row>
    <row r="185" spans="1:10" ht="12.75">
      <c r="A185" s="698"/>
      <c r="B185" s="819"/>
      <c r="C185" s="738" t="s">
        <v>49</v>
      </c>
      <c r="D185" s="721">
        <f>SUM(H185:H192)</f>
        <v>44</v>
      </c>
      <c r="E185" s="319" t="s">
        <v>866</v>
      </c>
      <c r="F185" s="319">
        <v>40343</v>
      </c>
      <c r="G185" s="187"/>
      <c r="H185" s="170"/>
      <c r="I185" s="171" t="s">
        <v>643</v>
      </c>
      <c r="J185" s="304"/>
    </row>
    <row r="186" spans="1:10" ht="12.75">
      <c r="A186" s="698"/>
      <c r="B186" s="819"/>
      <c r="C186" s="742"/>
      <c r="D186" s="744"/>
      <c r="E186" s="317" t="s">
        <v>872</v>
      </c>
      <c r="F186" s="317">
        <v>40344</v>
      </c>
      <c r="G186" s="181" t="s">
        <v>918</v>
      </c>
      <c r="H186" s="179">
        <v>12</v>
      </c>
      <c r="I186" s="180" t="s">
        <v>247</v>
      </c>
      <c r="J186" s="304" t="s">
        <v>652</v>
      </c>
    </row>
    <row r="187" spans="1:10" ht="12.75">
      <c r="A187" s="698"/>
      <c r="B187" s="819"/>
      <c r="C187" s="742"/>
      <c r="D187" s="744"/>
      <c r="E187" s="317" t="s">
        <v>867</v>
      </c>
      <c r="F187" s="317">
        <v>40345</v>
      </c>
      <c r="G187" s="181"/>
      <c r="H187" s="179"/>
      <c r="I187" s="180" t="s">
        <v>376</v>
      </c>
      <c r="J187" s="304" t="s">
        <v>817</v>
      </c>
    </row>
    <row r="188" spans="1:10" ht="12.75">
      <c r="A188" s="698"/>
      <c r="B188" s="819"/>
      <c r="C188" s="742"/>
      <c r="D188" s="744"/>
      <c r="E188" s="317" t="s">
        <v>868</v>
      </c>
      <c r="F188" s="317">
        <v>40346</v>
      </c>
      <c r="G188" s="181" t="s">
        <v>985</v>
      </c>
      <c r="H188" s="179">
        <v>12</v>
      </c>
      <c r="I188" s="180"/>
      <c r="J188" s="304" t="s">
        <v>652</v>
      </c>
    </row>
    <row r="189" spans="1:10" ht="12.75">
      <c r="A189" s="698"/>
      <c r="B189" s="819"/>
      <c r="C189" s="742"/>
      <c r="D189" s="744"/>
      <c r="E189" s="317" t="s">
        <v>869</v>
      </c>
      <c r="F189" s="317">
        <v>40347</v>
      </c>
      <c r="G189" s="181" t="s">
        <v>910</v>
      </c>
      <c r="H189" s="179">
        <v>4</v>
      </c>
      <c r="I189" s="180" t="s">
        <v>612</v>
      </c>
      <c r="J189" s="304" t="s">
        <v>652</v>
      </c>
    </row>
    <row r="190" spans="1:10" ht="12.75">
      <c r="A190" s="698"/>
      <c r="B190" s="819"/>
      <c r="C190" s="742"/>
      <c r="D190" s="744"/>
      <c r="E190" s="811" t="s">
        <v>870</v>
      </c>
      <c r="F190" s="813">
        <v>40348</v>
      </c>
      <c r="G190" s="181" t="s">
        <v>206</v>
      </c>
      <c r="H190" s="179">
        <v>5</v>
      </c>
      <c r="I190" s="180" t="s">
        <v>475</v>
      </c>
      <c r="J190" s="304"/>
    </row>
    <row r="191" spans="1:11" s="297" customFormat="1" ht="12.75">
      <c r="A191" s="698"/>
      <c r="B191" s="819"/>
      <c r="C191" s="742"/>
      <c r="D191" s="744"/>
      <c r="E191" s="816"/>
      <c r="F191" s="818"/>
      <c r="G191" s="298" t="s">
        <v>181</v>
      </c>
      <c r="H191" s="299">
        <v>11</v>
      </c>
      <c r="I191" s="308" t="s">
        <v>476</v>
      </c>
      <c r="J191" s="305"/>
      <c r="K191" s="341"/>
    </row>
    <row r="192" spans="1:10" ht="13.5" thickBot="1">
      <c r="A192" s="698"/>
      <c r="B192" s="819"/>
      <c r="C192" s="755"/>
      <c r="D192" s="790"/>
      <c r="E192" s="318" t="s">
        <v>871</v>
      </c>
      <c r="F192" s="318">
        <v>40349</v>
      </c>
      <c r="G192" s="184"/>
      <c r="H192" s="185"/>
      <c r="I192" s="186" t="s">
        <v>376</v>
      </c>
      <c r="J192" s="304"/>
    </row>
    <row r="193" spans="1:10" ht="12.75">
      <c r="A193" s="698"/>
      <c r="B193" s="819"/>
      <c r="C193" s="704" t="s">
        <v>68</v>
      </c>
      <c r="D193" s="718">
        <f>SUM(H193:H201)</f>
        <v>83</v>
      </c>
      <c r="E193" s="319" t="s">
        <v>866</v>
      </c>
      <c r="F193" s="319">
        <v>40350</v>
      </c>
      <c r="G193" s="187" t="s">
        <v>910</v>
      </c>
      <c r="H193" s="170">
        <v>13</v>
      </c>
      <c r="I193" s="171" t="s">
        <v>613</v>
      </c>
      <c r="J193" s="304" t="s">
        <v>15</v>
      </c>
    </row>
    <row r="194" spans="1:10" ht="12.75">
      <c r="A194" s="698"/>
      <c r="B194" s="819"/>
      <c r="C194" s="737"/>
      <c r="D194" s="736"/>
      <c r="E194" s="804" t="s">
        <v>872</v>
      </c>
      <c r="F194" s="802">
        <v>40351</v>
      </c>
      <c r="G194" s="192" t="s">
        <v>206</v>
      </c>
      <c r="H194" s="193">
        <v>12</v>
      </c>
      <c r="I194" s="204" t="s">
        <v>615</v>
      </c>
      <c r="J194" s="304"/>
    </row>
    <row r="195" spans="1:10" ht="12.75">
      <c r="A195" s="698"/>
      <c r="B195" s="819"/>
      <c r="C195" s="740"/>
      <c r="D195" s="729"/>
      <c r="E195" s="805"/>
      <c r="F195" s="803"/>
      <c r="G195" s="181" t="s">
        <v>953</v>
      </c>
      <c r="H195" s="179">
        <v>15</v>
      </c>
      <c r="I195" s="180" t="s">
        <v>614</v>
      </c>
      <c r="J195" s="304" t="s">
        <v>15</v>
      </c>
    </row>
    <row r="196" spans="1:10" ht="12.75">
      <c r="A196" s="698"/>
      <c r="B196" s="819"/>
      <c r="C196" s="740"/>
      <c r="D196" s="729"/>
      <c r="E196" s="317" t="s">
        <v>867</v>
      </c>
      <c r="F196" s="317">
        <v>40352</v>
      </c>
      <c r="G196" s="181"/>
      <c r="H196" s="179"/>
      <c r="I196" s="180" t="s">
        <v>616</v>
      </c>
      <c r="J196" s="304" t="s">
        <v>15</v>
      </c>
    </row>
    <row r="197" spans="1:10" ht="12.75">
      <c r="A197" s="698"/>
      <c r="B197" s="819"/>
      <c r="C197" s="740"/>
      <c r="D197" s="729"/>
      <c r="E197" s="317" t="s">
        <v>868</v>
      </c>
      <c r="F197" s="317">
        <v>40353</v>
      </c>
      <c r="G197" s="181" t="s">
        <v>953</v>
      </c>
      <c r="H197" s="179">
        <v>12</v>
      </c>
      <c r="I197" s="180"/>
      <c r="J197" s="304"/>
    </row>
    <row r="198" spans="1:10" ht="12.75">
      <c r="A198" s="698"/>
      <c r="B198" s="819"/>
      <c r="C198" s="740"/>
      <c r="D198" s="729"/>
      <c r="E198" s="317" t="s">
        <v>869</v>
      </c>
      <c r="F198" s="317">
        <v>40354</v>
      </c>
      <c r="G198" s="181" t="s">
        <v>910</v>
      </c>
      <c r="H198" s="179">
        <v>16</v>
      </c>
      <c r="I198" s="180" t="s">
        <v>617</v>
      </c>
      <c r="J198" s="304"/>
    </row>
    <row r="199" spans="1:10" ht="12.75">
      <c r="A199" s="698"/>
      <c r="B199" s="819"/>
      <c r="C199" s="740"/>
      <c r="D199" s="729"/>
      <c r="E199" s="317" t="s">
        <v>870</v>
      </c>
      <c r="F199" s="317">
        <v>40355</v>
      </c>
      <c r="G199" s="181"/>
      <c r="H199" s="179"/>
      <c r="I199" s="180" t="s">
        <v>376</v>
      </c>
      <c r="J199" s="304"/>
    </row>
    <row r="200" spans="1:10" ht="12.75">
      <c r="A200" s="698"/>
      <c r="B200" s="819"/>
      <c r="C200" s="741"/>
      <c r="D200" s="749"/>
      <c r="E200" s="811" t="s">
        <v>871</v>
      </c>
      <c r="F200" s="813">
        <v>40356</v>
      </c>
      <c r="G200" s="198" t="s">
        <v>181</v>
      </c>
      <c r="H200" s="199">
        <v>9</v>
      </c>
      <c r="I200" s="308" t="s">
        <v>8</v>
      </c>
      <c r="J200" s="304"/>
    </row>
    <row r="201" spans="1:11" s="297" customFormat="1" ht="13.5" thickBot="1">
      <c r="A201" s="698"/>
      <c r="B201" s="819"/>
      <c r="C201" s="750"/>
      <c r="D201" s="730"/>
      <c r="E201" s="812"/>
      <c r="F201" s="814"/>
      <c r="G201" s="184" t="s">
        <v>206</v>
      </c>
      <c r="H201" s="185">
        <v>6</v>
      </c>
      <c r="I201" s="35" t="s">
        <v>9</v>
      </c>
      <c r="J201" s="305"/>
      <c r="K201" s="341"/>
    </row>
    <row r="202" spans="1:10" ht="12.75">
      <c r="A202" s="698"/>
      <c r="B202" s="819"/>
      <c r="C202" s="738" t="s">
        <v>91</v>
      </c>
      <c r="D202" s="733">
        <f>SUM(H202:H208)</f>
        <v>18</v>
      </c>
      <c r="E202" s="316" t="s">
        <v>866</v>
      </c>
      <c r="F202" s="316">
        <v>40357</v>
      </c>
      <c r="G202" s="192"/>
      <c r="H202" s="193"/>
      <c r="I202" s="204" t="s">
        <v>376</v>
      </c>
      <c r="J202" s="304" t="s">
        <v>652</v>
      </c>
    </row>
    <row r="203" spans="1:10" ht="12.75">
      <c r="A203" s="698"/>
      <c r="B203" s="819"/>
      <c r="C203" s="742"/>
      <c r="D203" s="744"/>
      <c r="E203" s="317" t="s">
        <v>872</v>
      </c>
      <c r="F203" s="317">
        <v>40358</v>
      </c>
      <c r="G203" s="181"/>
      <c r="H203" s="179"/>
      <c r="I203" s="180" t="s">
        <v>376</v>
      </c>
      <c r="J203" s="304" t="s">
        <v>652</v>
      </c>
    </row>
    <row r="204" spans="1:10" ht="13.5" thickBot="1">
      <c r="A204" s="699"/>
      <c r="B204" s="820"/>
      <c r="C204" s="742"/>
      <c r="D204" s="744"/>
      <c r="E204" s="317" t="s">
        <v>867</v>
      </c>
      <c r="F204" s="317">
        <v>40359</v>
      </c>
      <c r="G204" s="181"/>
      <c r="H204" s="179"/>
      <c r="I204" s="180" t="s">
        <v>376</v>
      </c>
      <c r="J204" s="304" t="s">
        <v>817</v>
      </c>
    </row>
    <row r="205" spans="1:10" ht="12.75">
      <c r="A205" s="697">
        <v>40360</v>
      </c>
      <c r="B205" s="708">
        <f>SUM(H205:H241)</f>
        <v>206</v>
      </c>
      <c r="C205" s="742"/>
      <c r="D205" s="744"/>
      <c r="E205" s="317" t="s">
        <v>868</v>
      </c>
      <c r="F205" s="317">
        <v>40360</v>
      </c>
      <c r="G205" s="181"/>
      <c r="H205" s="179"/>
      <c r="I205" s="180" t="s">
        <v>376</v>
      </c>
      <c r="J205" s="304" t="s">
        <v>817</v>
      </c>
    </row>
    <row r="206" spans="1:10" ht="12.75">
      <c r="A206" s="698"/>
      <c r="B206" s="709"/>
      <c r="C206" s="742"/>
      <c r="D206" s="744"/>
      <c r="E206" s="317" t="s">
        <v>869</v>
      </c>
      <c r="F206" s="317">
        <v>40361</v>
      </c>
      <c r="G206" s="181" t="s">
        <v>910</v>
      </c>
      <c r="H206" s="179">
        <v>15</v>
      </c>
      <c r="I206" s="180" t="s">
        <v>618</v>
      </c>
      <c r="J206" s="304" t="s">
        <v>12</v>
      </c>
    </row>
    <row r="207" spans="1:10" ht="12.75">
      <c r="A207" s="698"/>
      <c r="B207" s="709"/>
      <c r="C207" s="742"/>
      <c r="D207" s="744"/>
      <c r="E207" s="317" t="s">
        <v>870</v>
      </c>
      <c r="F207" s="317">
        <v>40362</v>
      </c>
      <c r="G207" s="181" t="s">
        <v>743</v>
      </c>
      <c r="H207" s="179">
        <v>1</v>
      </c>
      <c r="I207" s="180" t="s">
        <v>619</v>
      </c>
      <c r="J207" s="304"/>
    </row>
    <row r="208" spans="1:11" ht="13.5" thickBot="1">
      <c r="A208" s="698"/>
      <c r="B208" s="709"/>
      <c r="C208" s="755"/>
      <c r="D208" s="790"/>
      <c r="E208" s="318" t="s">
        <v>871</v>
      </c>
      <c r="F208" s="318">
        <v>40363</v>
      </c>
      <c r="G208" s="184" t="s">
        <v>960</v>
      </c>
      <c r="H208" s="185">
        <v>2</v>
      </c>
      <c r="I208" s="186" t="s">
        <v>621</v>
      </c>
      <c r="J208" s="305"/>
      <c r="K208" s="341" t="s">
        <v>622</v>
      </c>
    </row>
    <row r="209" spans="1:10" ht="12.75">
      <c r="A209" s="698"/>
      <c r="B209" s="709"/>
      <c r="C209" s="738" t="s">
        <v>92</v>
      </c>
      <c r="D209" s="721">
        <f>SUM(H209:H215)</f>
        <v>15</v>
      </c>
      <c r="E209" s="319" t="s">
        <v>866</v>
      </c>
      <c r="F209" s="319">
        <v>40364</v>
      </c>
      <c r="G209" s="187" t="s">
        <v>206</v>
      </c>
      <c r="H209" s="170">
        <v>6</v>
      </c>
      <c r="I209" s="171" t="s">
        <v>10</v>
      </c>
      <c r="J209" s="304"/>
    </row>
    <row r="210" spans="1:10" ht="12.75">
      <c r="A210" s="698"/>
      <c r="B210" s="709"/>
      <c r="C210" s="742"/>
      <c r="D210" s="744"/>
      <c r="E210" s="317" t="s">
        <v>872</v>
      </c>
      <c r="F210" s="317">
        <v>40365</v>
      </c>
      <c r="G210" s="181"/>
      <c r="H210" s="179"/>
      <c r="I210" s="180" t="s">
        <v>376</v>
      </c>
      <c r="J210" s="304" t="s">
        <v>11</v>
      </c>
    </row>
    <row r="211" spans="1:10" ht="12.75">
      <c r="A211" s="698"/>
      <c r="B211" s="709"/>
      <c r="C211" s="742"/>
      <c r="D211" s="744"/>
      <c r="E211" s="317" t="s">
        <v>867</v>
      </c>
      <c r="F211" s="317">
        <v>40366</v>
      </c>
      <c r="G211" s="181" t="s">
        <v>960</v>
      </c>
      <c r="H211" s="179">
        <v>2</v>
      </c>
      <c r="I211" s="180" t="s">
        <v>623</v>
      </c>
      <c r="J211" s="304" t="s">
        <v>11</v>
      </c>
    </row>
    <row r="212" spans="1:10" ht="12.75">
      <c r="A212" s="698"/>
      <c r="B212" s="709"/>
      <c r="C212" s="742"/>
      <c r="D212" s="744"/>
      <c r="E212" s="317" t="s">
        <v>868</v>
      </c>
      <c r="F212" s="317">
        <v>40367</v>
      </c>
      <c r="G212" s="181" t="s">
        <v>960</v>
      </c>
      <c r="H212" s="179">
        <v>2</v>
      </c>
      <c r="I212" s="180" t="s">
        <v>623</v>
      </c>
      <c r="J212" s="304" t="s">
        <v>11</v>
      </c>
    </row>
    <row r="213" spans="1:10" ht="12.75">
      <c r="A213" s="698"/>
      <c r="B213" s="709"/>
      <c r="C213" s="742"/>
      <c r="D213" s="744"/>
      <c r="E213" s="317" t="s">
        <v>869</v>
      </c>
      <c r="F213" s="317">
        <v>40368</v>
      </c>
      <c r="G213" s="181" t="s">
        <v>960</v>
      </c>
      <c r="H213" s="179">
        <v>2</v>
      </c>
      <c r="I213" s="180" t="s">
        <v>623</v>
      </c>
      <c r="J213" s="304" t="s">
        <v>12</v>
      </c>
    </row>
    <row r="214" spans="1:10" ht="12.75">
      <c r="A214" s="698"/>
      <c r="B214" s="709"/>
      <c r="C214" s="742"/>
      <c r="D214" s="744"/>
      <c r="E214" s="317" t="s">
        <v>870</v>
      </c>
      <c r="F214" s="317">
        <v>40369</v>
      </c>
      <c r="G214" s="181" t="s">
        <v>960</v>
      </c>
      <c r="H214" s="179">
        <v>2</v>
      </c>
      <c r="I214" s="180" t="s">
        <v>624</v>
      </c>
      <c r="J214" s="304"/>
    </row>
    <row r="215" spans="1:10" ht="13.5" thickBot="1">
      <c r="A215" s="698"/>
      <c r="B215" s="709"/>
      <c r="C215" s="743"/>
      <c r="D215" s="745"/>
      <c r="E215" s="320" t="s">
        <v>871</v>
      </c>
      <c r="F215" s="320">
        <v>40370</v>
      </c>
      <c r="G215" s="181" t="s">
        <v>960</v>
      </c>
      <c r="H215" s="199">
        <v>1</v>
      </c>
      <c r="I215" s="180" t="s">
        <v>625</v>
      </c>
      <c r="J215" s="304"/>
    </row>
    <row r="216" spans="1:10" ht="12.75">
      <c r="A216" s="698"/>
      <c r="B216" s="709"/>
      <c r="C216" s="738" t="s">
        <v>93</v>
      </c>
      <c r="D216" s="721">
        <f>SUM(H216:H224)</f>
        <v>44</v>
      </c>
      <c r="E216" s="319" t="s">
        <v>866</v>
      </c>
      <c r="F216" s="319">
        <v>40371</v>
      </c>
      <c r="G216" s="187" t="s">
        <v>910</v>
      </c>
      <c r="H216" s="170">
        <v>7</v>
      </c>
      <c r="I216" s="171" t="s">
        <v>626</v>
      </c>
      <c r="J216" s="304" t="s">
        <v>12</v>
      </c>
    </row>
    <row r="217" spans="1:10" ht="12.75">
      <c r="A217" s="698"/>
      <c r="B217" s="709"/>
      <c r="C217" s="739"/>
      <c r="D217" s="733"/>
      <c r="E217" s="807" t="s">
        <v>872</v>
      </c>
      <c r="F217" s="802">
        <v>40372</v>
      </c>
      <c r="G217" s="192" t="s">
        <v>960</v>
      </c>
      <c r="H217" s="193">
        <v>2</v>
      </c>
      <c r="I217" s="180" t="s">
        <v>623</v>
      </c>
      <c r="J217" s="304"/>
    </row>
    <row r="218" spans="1:10" ht="12.75">
      <c r="A218" s="698"/>
      <c r="B218" s="709"/>
      <c r="C218" s="742"/>
      <c r="D218" s="744"/>
      <c r="E218" s="808"/>
      <c r="F218" s="803"/>
      <c r="G218" s="181" t="s">
        <v>910</v>
      </c>
      <c r="H218" s="179">
        <v>6</v>
      </c>
      <c r="I218" s="180" t="s">
        <v>627</v>
      </c>
      <c r="J218" s="304" t="s">
        <v>13</v>
      </c>
    </row>
    <row r="219" spans="1:10" ht="12.75">
      <c r="A219" s="698"/>
      <c r="B219" s="709"/>
      <c r="C219" s="742"/>
      <c r="D219" s="744"/>
      <c r="E219" s="317" t="s">
        <v>867</v>
      </c>
      <c r="F219" s="317">
        <v>40373</v>
      </c>
      <c r="G219" s="181" t="s">
        <v>960</v>
      </c>
      <c r="H219" s="179">
        <v>2</v>
      </c>
      <c r="I219" s="180" t="s">
        <v>623</v>
      </c>
      <c r="J219" s="304"/>
    </row>
    <row r="220" spans="1:10" ht="12.75">
      <c r="A220" s="698"/>
      <c r="B220" s="709"/>
      <c r="C220" s="742"/>
      <c r="D220" s="744"/>
      <c r="E220" s="317" t="s">
        <v>868</v>
      </c>
      <c r="F220" s="317">
        <v>40374</v>
      </c>
      <c r="G220" s="181" t="s">
        <v>960</v>
      </c>
      <c r="H220" s="179">
        <v>2</v>
      </c>
      <c r="I220" s="180" t="s">
        <v>623</v>
      </c>
      <c r="J220" s="304"/>
    </row>
    <row r="221" spans="1:10" ht="12.75">
      <c r="A221" s="698"/>
      <c r="B221" s="709"/>
      <c r="C221" s="742"/>
      <c r="D221" s="744"/>
      <c r="E221" s="317" t="s">
        <v>869</v>
      </c>
      <c r="F221" s="317">
        <v>40375</v>
      </c>
      <c r="G221" s="181"/>
      <c r="H221" s="179"/>
      <c r="I221" s="180" t="s">
        <v>14</v>
      </c>
      <c r="J221" s="304"/>
    </row>
    <row r="222" spans="1:10" ht="12.75">
      <c r="A222" s="698"/>
      <c r="B222" s="709"/>
      <c r="C222" s="742"/>
      <c r="D222" s="744"/>
      <c r="E222" s="807" t="s">
        <v>870</v>
      </c>
      <c r="F222" s="802">
        <v>40376</v>
      </c>
      <c r="G222" s="181" t="s">
        <v>953</v>
      </c>
      <c r="H222" s="179">
        <v>13</v>
      </c>
      <c r="I222" s="180"/>
      <c r="J222" s="304"/>
    </row>
    <row r="223" spans="1:10" ht="12.75">
      <c r="A223" s="698"/>
      <c r="B223" s="709"/>
      <c r="C223" s="743"/>
      <c r="D223" s="745"/>
      <c r="E223" s="808"/>
      <c r="F223" s="803"/>
      <c r="G223" s="198" t="s">
        <v>960</v>
      </c>
      <c r="H223" s="199">
        <v>1</v>
      </c>
      <c r="I223" s="180" t="s">
        <v>625</v>
      </c>
      <c r="J223" s="304"/>
    </row>
    <row r="224" spans="1:10" ht="13.5" thickBot="1">
      <c r="A224" s="698"/>
      <c r="B224" s="709"/>
      <c r="C224" s="755"/>
      <c r="D224" s="790"/>
      <c r="E224" s="318" t="s">
        <v>871</v>
      </c>
      <c r="F224" s="318">
        <v>40377</v>
      </c>
      <c r="G224" s="184" t="s">
        <v>910</v>
      </c>
      <c r="H224" s="185">
        <v>11</v>
      </c>
      <c r="I224" s="186" t="s">
        <v>628</v>
      </c>
      <c r="J224" s="304"/>
    </row>
    <row r="225" spans="1:10" ht="12.75">
      <c r="A225" s="698"/>
      <c r="B225" s="709"/>
      <c r="C225" s="738" t="s">
        <v>127</v>
      </c>
      <c r="D225" s="721">
        <f>SUM(H225:H235)</f>
        <v>75</v>
      </c>
      <c r="E225" s="319" t="s">
        <v>866</v>
      </c>
      <c r="F225" s="319">
        <v>40378</v>
      </c>
      <c r="G225" s="187" t="s">
        <v>960</v>
      </c>
      <c r="H225" s="170">
        <v>2</v>
      </c>
      <c r="I225" s="180" t="s">
        <v>629</v>
      </c>
      <c r="J225" s="304"/>
    </row>
    <row r="226" spans="1:10" ht="12.75">
      <c r="A226" s="698"/>
      <c r="B226" s="709"/>
      <c r="C226" s="742"/>
      <c r="D226" s="744"/>
      <c r="E226" s="807" t="s">
        <v>872</v>
      </c>
      <c r="F226" s="802">
        <v>40379</v>
      </c>
      <c r="G226" s="181" t="s">
        <v>918</v>
      </c>
      <c r="H226" s="179">
        <v>15</v>
      </c>
      <c r="I226" s="180"/>
      <c r="J226" s="304"/>
    </row>
    <row r="227" spans="1:10" ht="12.75">
      <c r="A227" s="698"/>
      <c r="B227" s="709"/>
      <c r="C227" s="742"/>
      <c r="D227" s="744"/>
      <c r="E227" s="808"/>
      <c r="F227" s="803"/>
      <c r="G227" s="181" t="s">
        <v>960</v>
      </c>
      <c r="H227" s="179">
        <v>1</v>
      </c>
      <c r="I227" s="180" t="s">
        <v>630</v>
      </c>
      <c r="J227" s="304"/>
    </row>
    <row r="228" spans="1:10" ht="12.75">
      <c r="A228" s="698"/>
      <c r="B228" s="709"/>
      <c r="C228" s="742"/>
      <c r="D228" s="744"/>
      <c r="E228" s="807" t="s">
        <v>867</v>
      </c>
      <c r="F228" s="802">
        <v>40380</v>
      </c>
      <c r="G228" s="181" t="s">
        <v>910</v>
      </c>
      <c r="H228" s="179">
        <v>14</v>
      </c>
      <c r="I228" s="180" t="s">
        <v>134</v>
      </c>
      <c r="J228" s="304"/>
    </row>
    <row r="229" spans="1:10" ht="12.75">
      <c r="A229" s="698"/>
      <c r="B229" s="709"/>
      <c r="C229" s="742"/>
      <c r="D229" s="744"/>
      <c r="E229" s="808"/>
      <c r="F229" s="803"/>
      <c r="G229" s="181" t="s">
        <v>960</v>
      </c>
      <c r="H229" s="179">
        <v>1</v>
      </c>
      <c r="I229" s="180" t="s">
        <v>630</v>
      </c>
      <c r="J229" s="304"/>
    </row>
    <row r="230" spans="1:10" ht="12.75">
      <c r="A230" s="698"/>
      <c r="B230" s="709"/>
      <c r="C230" s="742"/>
      <c r="D230" s="744"/>
      <c r="E230" s="807" t="s">
        <v>868</v>
      </c>
      <c r="F230" s="802">
        <v>40381</v>
      </c>
      <c r="G230" s="181" t="s">
        <v>985</v>
      </c>
      <c r="H230" s="179">
        <v>12</v>
      </c>
      <c r="I230" s="180"/>
      <c r="J230" s="304"/>
    </row>
    <row r="231" spans="1:10" ht="12.75">
      <c r="A231" s="698"/>
      <c r="B231" s="709"/>
      <c r="C231" s="742"/>
      <c r="D231" s="744"/>
      <c r="E231" s="808"/>
      <c r="F231" s="803"/>
      <c r="G231" s="181" t="s">
        <v>960</v>
      </c>
      <c r="H231" s="179">
        <v>2</v>
      </c>
      <c r="I231" s="180" t="s">
        <v>623</v>
      </c>
      <c r="J231" s="304"/>
    </row>
    <row r="232" spans="1:10" ht="12.75">
      <c r="A232" s="698"/>
      <c r="B232" s="709"/>
      <c r="C232" s="742"/>
      <c r="D232" s="744"/>
      <c r="E232" s="807" t="s">
        <v>869</v>
      </c>
      <c r="F232" s="802">
        <v>40382</v>
      </c>
      <c r="G232" s="181" t="s">
        <v>910</v>
      </c>
      <c r="H232" s="179">
        <v>13</v>
      </c>
      <c r="I232" s="180" t="s">
        <v>631</v>
      </c>
      <c r="J232" s="304"/>
    </row>
    <row r="233" spans="1:10" ht="12.75">
      <c r="A233" s="698"/>
      <c r="B233" s="709"/>
      <c r="C233" s="742"/>
      <c r="D233" s="744"/>
      <c r="E233" s="808"/>
      <c r="F233" s="803"/>
      <c r="G233" s="181" t="s">
        <v>960</v>
      </c>
      <c r="H233" s="179">
        <v>1</v>
      </c>
      <c r="I233" s="180" t="s">
        <v>630</v>
      </c>
      <c r="J233" s="304"/>
    </row>
    <row r="234" spans="1:10" ht="12.75">
      <c r="A234" s="698"/>
      <c r="B234" s="709"/>
      <c r="C234" s="742"/>
      <c r="D234" s="744"/>
      <c r="E234" s="317" t="s">
        <v>870</v>
      </c>
      <c r="F234" s="317">
        <v>40383</v>
      </c>
      <c r="G234" s="181"/>
      <c r="H234" s="179"/>
      <c r="I234" s="180" t="s">
        <v>1011</v>
      </c>
      <c r="J234" s="304"/>
    </row>
    <row r="235" spans="1:10" ht="13.5" thickBot="1">
      <c r="A235" s="698"/>
      <c r="B235" s="709"/>
      <c r="C235" s="755"/>
      <c r="D235" s="790"/>
      <c r="E235" s="318" t="s">
        <v>871</v>
      </c>
      <c r="F235" s="318">
        <v>40384</v>
      </c>
      <c r="G235" s="184" t="s">
        <v>910</v>
      </c>
      <c r="H235" s="185">
        <v>14</v>
      </c>
      <c r="I235" s="186" t="s">
        <v>632</v>
      </c>
      <c r="J235" s="304"/>
    </row>
    <row r="236" spans="1:10" ht="12.75">
      <c r="A236" s="698"/>
      <c r="B236" s="709"/>
      <c r="C236" s="704" t="s">
        <v>128</v>
      </c>
      <c r="D236" s="718">
        <f>SUM(H236:H242)</f>
        <v>72</v>
      </c>
      <c r="E236" s="319" t="s">
        <v>866</v>
      </c>
      <c r="F236" s="319">
        <v>40385</v>
      </c>
      <c r="G236" s="187" t="s">
        <v>910</v>
      </c>
      <c r="H236" s="170">
        <v>5</v>
      </c>
      <c r="I236" s="171" t="s">
        <v>633</v>
      </c>
      <c r="J236" s="304"/>
    </row>
    <row r="237" spans="1:10" ht="12.75">
      <c r="A237" s="698"/>
      <c r="B237" s="709"/>
      <c r="C237" s="740"/>
      <c r="D237" s="729"/>
      <c r="E237" s="317" t="s">
        <v>872</v>
      </c>
      <c r="F237" s="317">
        <v>40386</v>
      </c>
      <c r="G237" s="181" t="s">
        <v>918</v>
      </c>
      <c r="H237" s="179">
        <v>13</v>
      </c>
      <c r="I237" s="180"/>
      <c r="J237" s="304"/>
    </row>
    <row r="238" spans="1:10" ht="12.75">
      <c r="A238" s="698"/>
      <c r="B238" s="709"/>
      <c r="C238" s="740"/>
      <c r="D238" s="729"/>
      <c r="E238" s="317" t="s">
        <v>867</v>
      </c>
      <c r="F238" s="317">
        <v>40387</v>
      </c>
      <c r="G238" s="181" t="s">
        <v>910</v>
      </c>
      <c r="H238" s="179">
        <v>18</v>
      </c>
      <c r="I238" s="180" t="s">
        <v>634</v>
      </c>
      <c r="J238" s="304"/>
    </row>
    <row r="239" spans="1:10" ht="12.75">
      <c r="A239" s="698"/>
      <c r="B239" s="709"/>
      <c r="C239" s="740"/>
      <c r="D239" s="729"/>
      <c r="E239" s="317" t="s">
        <v>868</v>
      </c>
      <c r="F239" s="317">
        <v>40388</v>
      </c>
      <c r="G239" s="181" t="s">
        <v>960</v>
      </c>
      <c r="H239" s="179">
        <v>2</v>
      </c>
      <c r="I239" s="180" t="s">
        <v>635</v>
      </c>
      <c r="J239" s="304"/>
    </row>
    <row r="240" spans="1:10" ht="12.75">
      <c r="A240" s="698"/>
      <c r="B240" s="709"/>
      <c r="C240" s="740"/>
      <c r="D240" s="729"/>
      <c r="E240" s="317" t="s">
        <v>869</v>
      </c>
      <c r="F240" s="317">
        <v>40389</v>
      </c>
      <c r="G240" s="181" t="s">
        <v>985</v>
      </c>
      <c r="H240" s="179">
        <v>11</v>
      </c>
      <c r="I240" s="180"/>
      <c r="J240" s="304"/>
    </row>
    <row r="241" spans="1:10" ht="13.5" thickBot="1">
      <c r="A241" s="699"/>
      <c r="B241" s="710"/>
      <c r="C241" s="740"/>
      <c r="D241" s="729"/>
      <c r="E241" s="317" t="s">
        <v>870</v>
      </c>
      <c r="F241" s="317">
        <v>40390</v>
      </c>
      <c r="G241" s="181" t="s">
        <v>1192</v>
      </c>
      <c r="H241" s="179">
        <v>5</v>
      </c>
      <c r="I241" s="180" t="s">
        <v>636</v>
      </c>
      <c r="J241" s="304"/>
    </row>
    <row r="242" spans="1:11" s="297" customFormat="1" ht="13.5" thickBot="1">
      <c r="A242" s="697">
        <v>40391</v>
      </c>
      <c r="B242" s="708">
        <f>SUM(H242:H281)</f>
        <v>269</v>
      </c>
      <c r="C242" s="750"/>
      <c r="D242" s="730"/>
      <c r="E242" s="325" t="s">
        <v>871</v>
      </c>
      <c r="F242" s="325">
        <v>40391</v>
      </c>
      <c r="G242" s="295" t="s">
        <v>181</v>
      </c>
      <c r="H242" s="296">
        <v>18</v>
      </c>
      <c r="I242" s="340" t="s">
        <v>193</v>
      </c>
      <c r="J242" s="305"/>
      <c r="K242" s="341"/>
    </row>
    <row r="243" spans="1:10" ht="12.75">
      <c r="A243" s="698"/>
      <c r="B243" s="709"/>
      <c r="C243" s="738" t="s">
        <v>188</v>
      </c>
      <c r="D243" s="733">
        <f>SUM(H243:H251)</f>
        <v>74</v>
      </c>
      <c r="E243" s="809" t="s">
        <v>866</v>
      </c>
      <c r="F243" s="810">
        <v>40392</v>
      </c>
      <c r="G243" s="192" t="s">
        <v>960</v>
      </c>
      <c r="H243" s="193">
        <v>1</v>
      </c>
      <c r="I243" s="204" t="s">
        <v>630</v>
      </c>
      <c r="J243" s="304"/>
    </row>
    <row r="244" spans="1:10" ht="12.75">
      <c r="A244" s="698"/>
      <c r="B244" s="709"/>
      <c r="C244" s="739"/>
      <c r="D244" s="733"/>
      <c r="E244" s="808"/>
      <c r="F244" s="803"/>
      <c r="G244" s="192" t="s">
        <v>910</v>
      </c>
      <c r="H244" s="193">
        <v>8</v>
      </c>
      <c r="I244" s="204" t="s">
        <v>637</v>
      </c>
      <c r="J244" s="304"/>
    </row>
    <row r="245" spans="1:10" ht="12.75">
      <c r="A245" s="698"/>
      <c r="B245" s="709"/>
      <c r="C245" s="742"/>
      <c r="D245" s="744"/>
      <c r="E245" s="317" t="s">
        <v>872</v>
      </c>
      <c r="F245" s="317">
        <v>40393</v>
      </c>
      <c r="G245" s="181" t="s">
        <v>953</v>
      </c>
      <c r="H245" s="179">
        <v>15</v>
      </c>
      <c r="I245" s="180" t="s">
        <v>638</v>
      </c>
      <c r="J245" s="304"/>
    </row>
    <row r="246" spans="1:10" ht="12.75">
      <c r="A246" s="698"/>
      <c r="B246" s="709"/>
      <c r="C246" s="742"/>
      <c r="D246" s="744"/>
      <c r="E246" s="317" t="s">
        <v>867</v>
      </c>
      <c r="F246" s="317">
        <v>40394</v>
      </c>
      <c r="G246" s="181" t="s">
        <v>910</v>
      </c>
      <c r="H246" s="179">
        <v>8</v>
      </c>
      <c r="I246" s="180" t="s">
        <v>639</v>
      </c>
      <c r="J246" s="304"/>
    </row>
    <row r="247" spans="1:10" ht="12.75">
      <c r="A247" s="698"/>
      <c r="B247" s="709"/>
      <c r="C247" s="742"/>
      <c r="D247" s="744"/>
      <c r="E247" s="317" t="s">
        <v>868</v>
      </c>
      <c r="F247" s="317">
        <v>40395</v>
      </c>
      <c r="G247" s="181"/>
      <c r="H247" s="179"/>
      <c r="I247" s="180" t="s">
        <v>749</v>
      </c>
      <c r="J247" s="304"/>
    </row>
    <row r="248" spans="1:10" ht="12.75">
      <c r="A248" s="698"/>
      <c r="B248" s="709"/>
      <c r="C248" s="742"/>
      <c r="D248" s="744"/>
      <c r="E248" s="317" t="s">
        <v>869</v>
      </c>
      <c r="F248" s="317">
        <v>40396</v>
      </c>
      <c r="G248" s="181"/>
      <c r="H248" s="179"/>
      <c r="I248" s="180" t="s">
        <v>426</v>
      </c>
      <c r="J248" s="304"/>
    </row>
    <row r="249" spans="1:10" ht="12.75">
      <c r="A249" s="698"/>
      <c r="B249" s="709"/>
      <c r="C249" s="742"/>
      <c r="D249" s="744"/>
      <c r="E249" s="807" t="s">
        <v>870</v>
      </c>
      <c r="F249" s="802">
        <v>40397</v>
      </c>
      <c r="G249" s="181" t="s">
        <v>985</v>
      </c>
      <c r="H249" s="179">
        <v>15</v>
      </c>
      <c r="I249" s="180"/>
      <c r="J249" s="304"/>
    </row>
    <row r="250" spans="1:10" ht="12.75">
      <c r="A250" s="698"/>
      <c r="B250" s="709"/>
      <c r="C250" s="743"/>
      <c r="D250" s="745"/>
      <c r="E250" s="808"/>
      <c r="F250" s="803"/>
      <c r="G250" s="198" t="s">
        <v>936</v>
      </c>
      <c r="H250" s="199">
        <v>1</v>
      </c>
      <c r="I250" s="200" t="s">
        <v>420</v>
      </c>
      <c r="J250" s="304"/>
    </row>
    <row r="251" spans="1:10" ht="13.5" thickBot="1">
      <c r="A251" s="698"/>
      <c r="B251" s="709"/>
      <c r="C251" s="755"/>
      <c r="D251" s="790"/>
      <c r="E251" s="318" t="s">
        <v>871</v>
      </c>
      <c r="F251" s="318">
        <v>40398</v>
      </c>
      <c r="G251" s="184" t="s">
        <v>953</v>
      </c>
      <c r="H251" s="185">
        <v>26</v>
      </c>
      <c r="I251" s="186" t="s">
        <v>640</v>
      </c>
      <c r="J251" s="304"/>
    </row>
    <row r="252" spans="1:10" ht="12.75">
      <c r="A252" s="698"/>
      <c r="B252" s="709"/>
      <c r="C252" s="704" t="s">
        <v>189</v>
      </c>
      <c r="D252" s="718">
        <f>SUM(H252:H263)</f>
        <v>74</v>
      </c>
      <c r="E252" s="835" t="s">
        <v>866</v>
      </c>
      <c r="F252" s="806">
        <v>40399</v>
      </c>
      <c r="G252" s="187" t="s">
        <v>985</v>
      </c>
      <c r="H252" s="170">
        <v>13</v>
      </c>
      <c r="I252" s="171"/>
      <c r="J252" s="304"/>
    </row>
    <row r="253" spans="1:10" ht="12.75">
      <c r="A253" s="698"/>
      <c r="B253" s="709"/>
      <c r="C253" s="737"/>
      <c r="D253" s="736"/>
      <c r="E253" s="808"/>
      <c r="F253" s="803"/>
      <c r="G253" s="198" t="s">
        <v>936</v>
      </c>
      <c r="H253" s="199">
        <v>1</v>
      </c>
      <c r="I253" s="200" t="s">
        <v>420</v>
      </c>
      <c r="J253" s="304"/>
    </row>
    <row r="254" spans="1:10" ht="12.75">
      <c r="A254" s="698"/>
      <c r="B254" s="709"/>
      <c r="C254" s="740"/>
      <c r="D254" s="729"/>
      <c r="E254" s="807" t="s">
        <v>872</v>
      </c>
      <c r="F254" s="802">
        <v>40400</v>
      </c>
      <c r="G254" s="181" t="s">
        <v>910</v>
      </c>
      <c r="H254" s="179">
        <v>16</v>
      </c>
      <c r="I254" s="180" t="s">
        <v>641</v>
      </c>
      <c r="J254" s="304"/>
    </row>
    <row r="255" spans="1:10" ht="12.75">
      <c r="A255" s="698"/>
      <c r="B255" s="709"/>
      <c r="C255" s="740"/>
      <c r="D255" s="729"/>
      <c r="E255" s="808"/>
      <c r="F255" s="803"/>
      <c r="G255" s="181" t="s">
        <v>206</v>
      </c>
      <c r="H255" s="179">
        <v>8</v>
      </c>
      <c r="I255" s="180" t="s">
        <v>421</v>
      </c>
      <c r="J255" s="304"/>
    </row>
    <row r="256" spans="1:10" ht="12.75">
      <c r="A256" s="698"/>
      <c r="B256" s="709"/>
      <c r="C256" s="740"/>
      <c r="D256" s="729"/>
      <c r="E256" s="321" t="s">
        <v>867</v>
      </c>
      <c r="F256" s="330">
        <v>40401</v>
      </c>
      <c r="G256" s="181" t="s">
        <v>206</v>
      </c>
      <c r="H256" s="179">
        <v>12</v>
      </c>
      <c r="I256" s="180" t="s">
        <v>424</v>
      </c>
      <c r="J256" s="304"/>
    </row>
    <row r="257" spans="1:10" ht="12.75">
      <c r="A257" s="698"/>
      <c r="B257" s="709"/>
      <c r="C257" s="740"/>
      <c r="D257" s="729"/>
      <c r="E257" s="807" t="s">
        <v>868</v>
      </c>
      <c r="F257" s="802">
        <v>40402</v>
      </c>
      <c r="G257" s="181" t="s">
        <v>206</v>
      </c>
      <c r="H257" s="179">
        <v>8</v>
      </c>
      <c r="I257" s="180" t="s">
        <v>422</v>
      </c>
      <c r="J257" s="304"/>
    </row>
    <row r="258" spans="1:10" ht="12.75">
      <c r="A258" s="698"/>
      <c r="B258" s="709"/>
      <c r="C258" s="740"/>
      <c r="D258" s="729"/>
      <c r="E258" s="809"/>
      <c r="F258" s="810"/>
      <c r="G258" s="181" t="s">
        <v>985</v>
      </c>
      <c r="H258" s="179">
        <v>9</v>
      </c>
      <c r="I258" s="180"/>
      <c r="J258" s="304"/>
    </row>
    <row r="259" spans="1:10" ht="12.75">
      <c r="A259" s="698"/>
      <c r="B259" s="709"/>
      <c r="C259" s="740"/>
      <c r="D259" s="729"/>
      <c r="E259" s="808"/>
      <c r="F259" s="803"/>
      <c r="G259" s="181" t="s">
        <v>936</v>
      </c>
      <c r="H259" s="179">
        <v>1</v>
      </c>
      <c r="I259" s="200" t="s">
        <v>423</v>
      </c>
      <c r="J259" s="304"/>
    </row>
    <row r="260" spans="1:10" ht="12.75">
      <c r="A260" s="698"/>
      <c r="B260" s="709"/>
      <c r="C260" s="740"/>
      <c r="D260" s="729"/>
      <c r="E260" s="807" t="s">
        <v>869</v>
      </c>
      <c r="F260" s="802">
        <v>40403</v>
      </c>
      <c r="G260" s="181" t="s">
        <v>206</v>
      </c>
      <c r="H260" s="179">
        <v>5</v>
      </c>
      <c r="I260" s="180" t="s">
        <v>425</v>
      </c>
      <c r="J260" s="304"/>
    </row>
    <row r="261" spans="1:11" ht="12.75">
      <c r="A261" s="698"/>
      <c r="B261" s="709"/>
      <c r="C261" s="740"/>
      <c r="D261" s="729"/>
      <c r="E261" s="808"/>
      <c r="F261" s="803"/>
      <c r="G261" s="181" t="s">
        <v>936</v>
      </c>
      <c r="H261" s="179">
        <v>1</v>
      </c>
      <c r="I261" s="180" t="s">
        <v>620</v>
      </c>
      <c r="J261" s="305"/>
      <c r="K261" s="341" t="s">
        <v>622</v>
      </c>
    </row>
    <row r="262" spans="1:10" ht="12.75">
      <c r="A262" s="698"/>
      <c r="B262" s="709"/>
      <c r="C262" s="740"/>
      <c r="D262" s="729"/>
      <c r="E262" s="321" t="s">
        <v>870</v>
      </c>
      <c r="F262" s="317">
        <v>40404</v>
      </c>
      <c r="G262" s="181"/>
      <c r="H262" s="179"/>
      <c r="I262" s="180" t="s">
        <v>419</v>
      </c>
      <c r="J262" s="304"/>
    </row>
    <row r="263" spans="1:10" ht="13.5" thickBot="1">
      <c r="A263" s="698"/>
      <c r="B263" s="709"/>
      <c r="C263" s="750"/>
      <c r="D263" s="730"/>
      <c r="E263" s="318" t="s">
        <v>871</v>
      </c>
      <c r="F263" s="318">
        <v>40405</v>
      </c>
      <c r="G263" s="184"/>
      <c r="H263" s="185"/>
      <c r="I263" s="186" t="s">
        <v>419</v>
      </c>
      <c r="J263" s="304"/>
    </row>
    <row r="264" spans="1:10" ht="12.75">
      <c r="A264" s="698"/>
      <c r="B264" s="709"/>
      <c r="C264" s="704" t="s">
        <v>198</v>
      </c>
      <c r="D264" s="736">
        <f>SUM(H264:H271)</f>
        <v>32</v>
      </c>
      <c r="E264" s="316" t="s">
        <v>866</v>
      </c>
      <c r="F264" s="316">
        <v>40406</v>
      </c>
      <c r="G264" s="192"/>
      <c r="H264" s="193"/>
      <c r="I264" s="204" t="s">
        <v>419</v>
      </c>
      <c r="J264" s="304"/>
    </row>
    <row r="265" spans="1:10" ht="12.75">
      <c r="A265" s="698"/>
      <c r="B265" s="709"/>
      <c r="C265" s="740"/>
      <c r="D265" s="729"/>
      <c r="E265" s="317" t="s">
        <v>872</v>
      </c>
      <c r="F265" s="317">
        <v>40407</v>
      </c>
      <c r="G265" s="181" t="s">
        <v>910</v>
      </c>
      <c r="H265" s="179">
        <v>3</v>
      </c>
      <c r="I265" s="180" t="s">
        <v>115</v>
      </c>
      <c r="J265" s="304"/>
    </row>
    <row r="266" spans="1:10" ht="12.75">
      <c r="A266" s="698"/>
      <c r="B266" s="709"/>
      <c r="C266" s="740"/>
      <c r="D266" s="729"/>
      <c r="E266" s="317" t="s">
        <v>867</v>
      </c>
      <c r="F266" s="317">
        <v>40408</v>
      </c>
      <c r="G266" s="181"/>
      <c r="H266" s="179"/>
      <c r="I266" s="180" t="s">
        <v>419</v>
      </c>
      <c r="J266" s="304"/>
    </row>
    <row r="267" spans="1:10" ht="12.75">
      <c r="A267" s="698"/>
      <c r="B267" s="709"/>
      <c r="C267" s="740"/>
      <c r="D267" s="729"/>
      <c r="E267" s="317" t="s">
        <v>868</v>
      </c>
      <c r="F267" s="317">
        <v>40409</v>
      </c>
      <c r="G267" s="181"/>
      <c r="H267" s="179"/>
      <c r="I267" s="180" t="s">
        <v>419</v>
      </c>
      <c r="J267" s="304"/>
    </row>
    <row r="268" spans="1:10" ht="12.75">
      <c r="A268" s="698"/>
      <c r="B268" s="709"/>
      <c r="C268" s="740"/>
      <c r="D268" s="729"/>
      <c r="E268" s="317" t="s">
        <v>869</v>
      </c>
      <c r="F268" s="317">
        <v>40410</v>
      </c>
      <c r="G268" s="181" t="s">
        <v>910</v>
      </c>
      <c r="H268" s="179">
        <v>8</v>
      </c>
      <c r="I268" s="180" t="s">
        <v>116</v>
      </c>
      <c r="J268" s="304"/>
    </row>
    <row r="269" spans="1:10" ht="12.75">
      <c r="A269" s="698"/>
      <c r="B269" s="709"/>
      <c r="C269" s="740"/>
      <c r="D269" s="729"/>
      <c r="E269" s="807" t="s">
        <v>870</v>
      </c>
      <c r="F269" s="802">
        <v>40411</v>
      </c>
      <c r="G269" s="181" t="s">
        <v>910</v>
      </c>
      <c r="H269" s="179">
        <v>12</v>
      </c>
      <c r="I269" s="180" t="s">
        <v>117</v>
      </c>
      <c r="J269" s="304"/>
    </row>
    <row r="270" spans="1:10" ht="12.75">
      <c r="A270" s="698"/>
      <c r="B270" s="709"/>
      <c r="C270" s="741"/>
      <c r="D270" s="749"/>
      <c r="E270" s="808"/>
      <c r="F270" s="803"/>
      <c r="G270" s="198" t="s">
        <v>206</v>
      </c>
      <c r="H270" s="199">
        <v>5</v>
      </c>
      <c r="I270" s="200" t="s">
        <v>118</v>
      </c>
      <c r="J270" s="304"/>
    </row>
    <row r="271" spans="1:10" ht="13.5" thickBot="1">
      <c r="A271" s="698"/>
      <c r="B271" s="709"/>
      <c r="C271" s="750"/>
      <c r="D271" s="730"/>
      <c r="E271" s="318" t="s">
        <v>871</v>
      </c>
      <c r="F271" s="318">
        <v>40412</v>
      </c>
      <c r="G271" s="184" t="s">
        <v>206</v>
      </c>
      <c r="H271" s="185">
        <v>4</v>
      </c>
      <c r="I271" s="186" t="s">
        <v>119</v>
      </c>
      <c r="J271" s="304"/>
    </row>
    <row r="272" spans="1:10" ht="12.75">
      <c r="A272" s="698"/>
      <c r="B272" s="709"/>
      <c r="C272" s="704" t="s">
        <v>199</v>
      </c>
      <c r="D272" s="718">
        <f>SUM(H272:H279)</f>
        <v>65</v>
      </c>
      <c r="E272" s="319" t="s">
        <v>866</v>
      </c>
      <c r="F272" s="319">
        <v>40413</v>
      </c>
      <c r="G272" s="187"/>
      <c r="H272" s="170"/>
      <c r="I272" s="171" t="s">
        <v>376</v>
      </c>
      <c r="J272" s="304"/>
    </row>
    <row r="273" spans="1:10" ht="12.75">
      <c r="A273" s="698"/>
      <c r="B273" s="709"/>
      <c r="C273" s="740"/>
      <c r="D273" s="729"/>
      <c r="E273" s="317" t="s">
        <v>872</v>
      </c>
      <c r="F273" s="317">
        <v>40414</v>
      </c>
      <c r="G273" s="181"/>
      <c r="H273" s="179"/>
      <c r="I273" s="180" t="s">
        <v>376</v>
      </c>
      <c r="J273" s="304"/>
    </row>
    <row r="274" spans="1:10" ht="12.75">
      <c r="A274" s="698"/>
      <c r="B274" s="709"/>
      <c r="C274" s="740"/>
      <c r="D274" s="729"/>
      <c r="E274" s="317" t="s">
        <v>867</v>
      </c>
      <c r="F274" s="317">
        <v>40415</v>
      </c>
      <c r="G274" s="181"/>
      <c r="H274" s="179"/>
      <c r="I274" s="180" t="s">
        <v>376</v>
      </c>
      <c r="J274" s="304"/>
    </row>
    <row r="275" spans="1:10" ht="12.75">
      <c r="A275" s="698"/>
      <c r="B275" s="709"/>
      <c r="C275" s="740"/>
      <c r="D275" s="729"/>
      <c r="E275" s="317" t="s">
        <v>868</v>
      </c>
      <c r="F275" s="317">
        <v>40416</v>
      </c>
      <c r="G275" s="181" t="s">
        <v>910</v>
      </c>
      <c r="H275" s="179">
        <v>9</v>
      </c>
      <c r="I275" s="180" t="s">
        <v>120</v>
      </c>
      <c r="J275" s="304"/>
    </row>
    <row r="276" spans="1:10" ht="12.75">
      <c r="A276" s="698"/>
      <c r="B276" s="709"/>
      <c r="C276" s="740"/>
      <c r="D276" s="729"/>
      <c r="E276" s="807" t="s">
        <v>869</v>
      </c>
      <c r="F276" s="802">
        <v>40417</v>
      </c>
      <c r="G276" s="181" t="s">
        <v>554</v>
      </c>
      <c r="H276" s="179">
        <v>27</v>
      </c>
      <c r="I276" s="180" t="s">
        <v>121</v>
      </c>
      <c r="J276" s="304"/>
    </row>
    <row r="277" spans="1:10" ht="12.75">
      <c r="A277" s="698"/>
      <c r="B277" s="709"/>
      <c r="C277" s="740"/>
      <c r="D277" s="729"/>
      <c r="E277" s="808"/>
      <c r="F277" s="803"/>
      <c r="G277" s="181" t="s">
        <v>910</v>
      </c>
      <c r="H277" s="179">
        <v>2</v>
      </c>
      <c r="I277" s="180" t="s">
        <v>122</v>
      </c>
      <c r="J277" s="304"/>
    </row>
    <row r="278" spans="1:10" ht="12.75">
      <c r="A278" s="698"/>
      <c r="B278" s="709"/>
      <c r="C278" s="740"/>
      <c r="D278" s="729"/>
      <c r="E278" s="317" t="s">
        <v>870</v>
      </c>
      <c r="F278" s="317">
        <v>40418</v>
      </c>
      <c r="G278" s="181" t="s">
        <v>953</v>
      </c>
      <c r="H278" s="179">
        <v>11</v>
      </c>
      <c r="I278" s="180" t="s">
        <v>269</v>
      </c>
      <c r="J278" s="304"/>
    </row>
    <row r="279" spans="1:10" ht="13.5" thickBot="1">
      <c r="A279" s="698"/>
      <c r="B279" s="709"/>
      <c r="C279" s="750"/>
      <c r="D279" s="749"/>
      <c r="E279" s="320" t="s">
        <v>871</v>
      </c>
      <c r="F279" s="320">
        <v>40419</v>
      </c>
      <c r="G279" s="198" t="s">
        <v>910</v>
      </c>
      <c r="H279" s="199">
        <v>16</v>
      </c>
      <c r="I279" s="200" t="s">
        <v>123</v>
      </c>
      <c r="J279" s="304"/>
    </row>
    <row r="280" spans="1:10" ht="12.75">
      <c r="A280" s="698"/>
      <c r="B280" s="709"/>
      <c r="C280" s="704" t="s">
        <v>207</v>
      </c>
      <c r="D280" s="718">
        <f>SUM(H280:H286)</f>
        <v>43</v>
      </c>
      <c r="E280" s="319" t="s">
        <v>866</v>
      </c>
      <c r="F280" s="319">
        <v>40420</v>
      </c>
      <c r="G280" s="187" t="s">
        <v>910</v>
      </c>
      <c r="H280" s="170">
        <v>6</v>
      </c>
      <c r="I280" s="171" t="s">
        <v>989</v>
      </c>
      <c r="J280" s="304"/>
    </row>
    <row r="281" spans="1:10" ht="13.5" thickBot="1">
      <c r="A281" s="699"/>
      <c r="B281" s="710"/>
      <c r="C281" s="740"/>
      <c r="D281" s="729"/>
      <c r="E281" s="317" t="s">
        <v>872</v>
      </c>
      <c r="F281" s="317">
        <v>40421</v>
      </c>
      <c r="G281" s="181"/>
      <c r="H281" s="179"/>
      <c r="I281" s="180" t="s">
        <v>376</v>
      </c>
      <c r="J281" s="304"/>
    </row>
    <row r="282" spans="1:10" ht="12.75">
      <c r="A282" s="697">
        <v>40422</v>
      </c>
      <c r="B282" s="708">
        <f>SUM(H282:H312)</f>
        <v>160</v>
      </c>
      <c r="C282" s="740"/>
      <c r="D282" s="729"/>
      <c r="E282" s="317" t="s">
        <v>867</v>
      </c>
      <c r="F282" s="317">
        <v>40422</v>
      </c>
      <c r="G282" s="181" t="s">
        <v>918</v>
      </c>
      <c r="H282" s="179">
        <v>15</v>
      </c>
      <c r="I282" s="180" t="s">
        <v>993</v>
      </c>
      <c r="J282" s="304"/>
    </row>
    <row r="283" spans="1:10" ht="12.75">
      <c r="A283" s="698"/>
      <c r="B283" s="709"/>
      <c r="C283" s="740"/>
      <c r="D283" s="729"/>
      <c r="E283" s="317" t="s">
        <v>868</v>
      </c>
      <c r="F283" s="317">
        <v>40423</v>
      </c>
      <c r="G283" s="181" t="s">
        <v>910</v>
      </c>
      <c r="H283" s="179">
        <v>5</v>
      </c>
      <c r="I283" s="180" t="s">
        <v>990</v>
      </c>
      <c r="J283" s="304"/>
    </row>
    <row r="284" spans="1:10" ht="12.75">
      <c r="A284" s="698"/>
      <c r="B284" s="709"/>
      <c r="C284" s="740"/>
      <c r="D284" s="729"/>
      <c r="E284" s="317" t="s">
        <v>869</v>
      </c>
      <c r="F284" s="317">
        <v>40424</v>
      </c>
      <c r="G284" s="181"/>
      <c r="H284" s="179"/>
      <c r="I284" s="180" t="s">
        <v>991</v>
      </c>
      <c r="J284" s="304"/>
    </row>
    <row r="285" spans="1:10" ht="12.75">
      <c r="A285" s="698"/>
      <c r="B285" s="709"/>
      <c r="C285" s="740"/>
      <c r="D285" s="729"/>
      <c r="E285" s="324" t="s">
        <v>870</v>
      </c>
      <c r="F285" s="324">
        <v>40425</v>
      </c>
      <c r="G285" s="298" t="s">
        <v>181</v>
      </c>
      <c r="H285" s="299">
        <v>17</v>
      </c>
      <c r="I285" s="300" t="s">
        <v>270</v>
      </c>
      <c r="J285" s="304"/>
    </row>
    <row r="286" spans="1:10" ht="13.5" thickBot="1">
      <c r="A286" s="698"/>
      <c r="B286" s="709"/>
      <c r="C286" s="750"/>
      <c r="D286" s="730"/>
      <c r="E286" s="318" t="s">
        <v>871</v>
      </c>
      <c r="F286" s="318">
        <v>40426</v>
      </c>
      <c r="G286" s="184"/>
      <c r="H286" s="185"/>
      <c r="I286" s="186" t="s">
        <v>376</v>
      </c>
      <c r="J286" s="304"/>
    </row>
    <row r="287" spans="1:10" ht="12.75">
      <c r="A287" s="698"/>
      <c r="B287" s="709"/>
      <c r="C287" s="704" t="s">
        <v>274</v>
      </c>
      <c r="D287" s="736">
        <f>SUM(H287:H293)</f>
        <v>12</v>
      </c>
      <c r="E287" s="316" t="s">
        <v>866</v>
      </c>
      <c r="F287" s="316">
        <v>40427</v>
      </c>
      <c r="G287" s="192"/>
      <c r="H287" s="193"/>
      <c r="I287" s="204" t="s">
        <v>376</v>
      </c>
      <c r="J287" s="304"/>
    </row>
    <row r="288" spans="1:10" ht="12.75">
      <c r="A288" s="698"/>
      <c r="B288" s="709"/>
      <c r="C288" s="740"/>
      <c r="D288" s="729"/>
      <c r="E288" s="317" t="s">
        <v>872</v>
      </c>
      <c r="F288" s="317">
        <v>40428</v>
      </c>
      <c r="G288" s="181"/>
      <c r="H288" s="179"/>
      <c r="I288" s="180" t="s">
        <v>376</v>
      </c>
      <c r="J288" s="304"/>
    </row>
    <row r="289" spans="1:10" ht="12.75">
      <c r="A289" s="698"/>
      <c r="B289" s="709"/>
      <c r="C289" s="740"/>
      <c r="D289" s="729"/>
      <c r="E289" s="317" t="s">
        <v>867</v>
      </c>
      <c r="F289" s="317">
        <v>40429</v>
      </c>
      <c r="G289" s="181"/>
      <c r="H289" s="179"/>
      <c r="I289" s="180" t="s">
        <v>376</v>
      </c>
      <c r="J289" s="304"/>
    </row>
    <row r="290" spans="1:10" ht="12.75">
      <c r="A290" s="698"/>
      <c r="B290" s="709"/>
      <c r="C290" s="740"/>
      <c r="D290" s="729"/>
      <c r="E290" s="317" t="s">
        <v>868</v>
      </c>
      <c r="F290" s="317">
        <v>40430</v>
      </c>
      <c r="G290" s="181"/>
      <c r="H290" s="179"/>
      <c r="I290" s="180" t="s">
        <v>376</v>
      </c>
      <c r="J290" s="304"/>
    </row>
    <row r="291" spans="1:10" ht="12.75">
      <c r="A291" s="698"/>
      <c r="B291" s="709"/>
      <c r="C291" s="740"/>
      <c r="D291" s="729"/>
      <c r="E291" s="317" t="s">
        <v>869</v>
      </c>
      <c r="F291" s="317">
        <v>40431</v>
      </c>
      <c r="G291" s="181"/>
      <c r="H291" s="179"/>
      <c r="I291" s="180" t="s">
        <v>376</v>
      </c>
      <c r="J291" s="304"/>
    </row>
    <row r="292" spans="1:10" ht="12.75">
      <c r="A292" s="698"/>
      <c r="B292" s="709"/>
      <c r="C292" s="740"/>
      <c r="D292" s="729"/>
      <c r="E292" s="317" t="s">
        <v>870</v>
      </c>
      <c r="F292" s="317">
        <v>40432</v>
      </c>
      <c r="G292" s="181"/>
      <c r="H292" s="179"/>
      <c r="I292" s="180" t="s">
        <v>376</v>
      </c>
      <c r="J292" s="304"/>
    </row>
    <row r="293" spans="1:10" ht="13.5" thickBot="1">
      <c r="A293" s="698"/>
      <c r="B293" s="709"/>
      <c r="C293" s="750"/>
      <c r="D293" s="730"/>
      <c r="E293" s="318" t="s">
        <v>871</v>
      </c>
      <c r="F293" s="318">
        <v>40433</v>
      </c>
      <c r="G293" s="184" t="s">
        <v>910</v>
      </c>
      <c r="H293" s="185">
        <v>12</v>
      </c>
      <c r="I293" s="186" t="s">
        <v>272</v>
      </c>
      <c r="J293" s="304"/>
    </row>
    <row r="294" spans="1:10" ht="12.75">
      <c r="A294" s="698"/>
      <c r="B294" s="709"/>
      <c r="C294" s="704" t="s">
        <v>275</v>
      </c>
      <c r="D294" s="778">
        <f>SUM(H294:H300)</f>
        <v>54</v>
      </c>
      <c r="E294" s="338" t="s">
        <v>866</v>
      </c>
      <c r="F294" s="316">
        <v>40434</v>
      </c>
      <c r="G294" s="192"/>
      <c r="H294" s="193"/>
      <c r="I294" s="204" t="s">
        <v>376</v>
      </c>
      <c r="J294" s="304"/>
    </row>
    <row r="295" spans="1:10" ht="12.75">
      <c r="A295" s="698"/>
      <c r="B295" s="709"/>
      <c r="C295" s="740"/>
      <c r="D295" s="776"/>
      <c r="E295" s="336" t="s">
        <v>872</v>
      </c>
      <c r="F295" s="317">
        <v>40435</v>
      </c>
      <c r="G295" s="181" t="s">
        <v>910</v>
      </c>
      <c r="H295" s="179">
        <v>9</v>
      </c>
      <c r="I295" s="180" t="s">
        <v>992</v>
      </c>
      <c r="J295" s="304"/>
    </row>
    <row r="296" spans="1:10" ht="12.75">
      <c r="A296" s="698"/>
      <c r="B296" s="709"/>
      <c r="C296" s="740"/>
      <c r="D296" s="776"/>
      <c r="E296" s="336" t="s">
        <v>867</v>
      </c>
      <c r="F296" s="317">
        <v>40436</v>
      </c>
      <c r="G296" s="181" t="s">
        <v>918</v>
      </c>
      <c r="H296" s="179">
        <v>13</v>
      </c>
      <c r="I296" s="180" t="s">
        <v>994</v>
      </c>
      <c r="J296" s="304"/>
    </row>
    <row r="297" spans="1:10" ht="12.75">
      <c r="A297" s="698"/>
      <c r="B297" s="709"/>
      <c r="C297" s="740"/>
      <c r="D297" s="776"/>
      <c r="E297" s="336" t="s">
        <v>868</v>
      </c>
      <c r="F297" s="317">
        <v>40437</v>
      </c>
      <c r="G297" s="181" t="s">
        <v>910</v>
      </c>
      <c r="H297" s="179">
        <v>14</v>
      </c>
      <c r="I297" s="180" t="s">
        <v>996</v>
      </c>
      <c r="J297" s="304"/>
    </row>
    <row r="298" spans="1:10" ht="12.75">
      <c r="A298" s="698"/>
      <c r="B298" s="709"/>
      <c r="C298" s="740"/>
      <c r="D298" s="776"/>
      <c r="E298" s="336" t="s">
        <v>869</v>
      </c>
      <c r="F298" s="317">
        <v>40438</v>
      </c>
      <c r="G298" s="181"/>
      <c r="H298" s="179"/>
      <c r="I298" s="180" t="s">
        <v>645</v>
      </c>
      <c r="J298" s="304"/>
    </row>
    <row r="299" spans="1:10" ht="12.75">
      <c r="A299" s="698"/>
      <c r="B299" s="709"/>
      <c r="C299" s="740"/>
      <c r="D299" s="776"/>
      <c r="E299" s="336" t="s">
        <v>870</v>
      </c>
      <c r="F299" s="317">
        <v>40439</v>
      </c>
      <c r="G299" s="181" t="s">
        <v>1192</v>
      </c>
      <c r="H299" s="179">
        <v>6</v>
      </c>
      <c r="I299" s="180" t="s">
        <v>271</v>
      </c>
      <c r="J299" s="304"/>
    </row>
    <row r="300" spans="1:10" ht="13.5" thickBot="1">
      <c r="A300" s="698"/>
      <c r="B300" s="709"/>
      <c r="C300" s="750"/>
      <c r="D300" s="777"/>
      <c r="E300" s="339" t="s">
        <v>871</v>
      </c>
      <c r="F300" s="325">
        <v>40440</v>
      </c>
      <c r="G300" s="295" t="s">
        <v>181</v>
      </c>
      <c r="H300" s="296">
        <v>12</v>
      </c>
      <c r="I300" s="307" t="s">
        <v>267</v>
      </c>
      <c r="J300" s="304"/>
    </row>
    <row r="301" spans="1:10" ht="12.75">
      <c r="A301" s="698"/>
      <c r="B301" s="709"/>
      <c r="C301" s="704" t="s">
        <v>281</v>
      </c>
      <c r="D301" s="775">
        <f>SUM(H301:H308)</f>
        <v>36</v>
      </c>
      <c r="E301" s="335" t="s">
        <v>866</v>
      </c>
      <c r="F301" s="319">
        <v>40441</v>
      </c>
      <c r="G301" s="187" t="s">
        <v>910</v>
      </c>
      <c r="H301" s="170">
        <v>10</v>
      </c>
      <c r="I301" s="171" t="s">
        <v>268</v>
      </c>
      <c r="J301" s="304"/>
    </row>
    <row r="302" spans="1:10" ht="12.75">
      <c r="A302" s="698"/>
      <c r="B302" s="709"/>
      <c r="C302" s="740"/>
      <c r="D302" s="776"/>
      <c r="E302" s="336" t="s">
        <v>872</v>
      </c>
      <c r="F302" s="317">
        <v>40442</v>
      </c>
      <c r="G302" s="181"/>
      <c r="H302" s="179"/>
      <c r="I302" s="180" t="s">
        <v>266</v>
      </c>
      <c r="J302" s="304"/>
    </row>
    <row r="303" spans="1:10" ht="12.75">
      <c r="A303" s="698"/>
      <c r="B303" s="709"/>
      <c r="C303" s="740"/>
      <c r="D303" s="776"/>
      <c r="E303" s="336" t="s">
        <v>867</v>
      </c>
      <c r="F303" s="317">
        <v>40443</v>
      </c>
      <c r="G303" s="181" t="s">
        <v>918</v>
      </c>
      <c r="H303" s="179">
        <v>9</v>
      </c>
      <c r="I303" s="180" t="s">
        <v>995</v>
      </c>
      <c r="J303" s="304"/>
    </row>
    <row r="304" spans="1:10" ht="12.75">
      <c r="A304" s="698"/>
      <c r="B304" s="709"/>
      <c r="C304" s="740"/>
      <c r="D304" s="776"/>
      <c r="E304" s="336" t="s">
        <v>868</v>
      </c>
      <c r="F304" s="317">
        <v>40444</v>
      </c>
      <c r="G304" s="181" t="s">
        <v>910</v>
      </c>
      <c r="H304" s="179">
        <v>9</v>
      </c>
      <c r="I304" s="180" t="s">
        <v>997</v>
      </c>
      <c r="J304" s="304"/>
    </row>
    <row r="305" spans="1:10" ht="12.75">
      <c r="A305" s="698"/>
      <c r="B305" s="709"/>
      <c r="C305" s="740"/>
      <c r="D305" s="776"/>
      <c r="E305" s="336" t="s">
        <v>869</v>
      </c>
      <c r="F305" s="317">
        <v>40445</v>
      </c>
      <c r="G305" s="181"/>
      <c r="H305" s="179"/>
      <c r="I305" s="180" t="s">
        <v>645</v>
      </c>
      <c r="J305" s="304"/>
    </row>
    <row r="306" spans="1:10" ht="12.75">
      <c r="A306" s="698"/>
      <c r="B306" s="709"/>
      <c r="C306" s="740"/>
      <c r="D306" s="776"/>
      <c r="E306" s="799" t="s">
        <v>870</v>
      </c>
      <c r="F306" s="813">
        <v>40446</v>
      </c>
      <c r="G306" s="181" t="s">
        <v>1192</v>
      </c>
      <c r="H306" s="179">
        <v>2</v>
      </c>
      <c r="I306" s="180" t="s">
        <v>998</v>
      </c>
      <c r="J306" s="304"/>
    </row>
    <row r="307" spans="1:11" s="297" customFormat="1" ht="12.75">
      <c r="A307" s="698"/>
      <c r="B307" s="709"/>
      <c r="C307" s="740"/>
      <c r="D307" s="776"/>
      <c r="E307" s="800"/>
      <c r="F307" s="818"/>
      <c r="G307" s="298" t="s">
        <v>181</v>
      </c>
      <c r="H307" s="299">
        <v>6</v>
      </c>
      <c r="I307" s="308" t="s">
        <v>999</v>
      </c>
      <c r="J307" s="305"/>
      <c r="K307" s="341"/>
    </row>
    <row r="308" spans="1:10" ht="13.5" thickBot="1">
      <c r="A308" s="698"/>
      <c r="B308" s="709"/>
      <c r="C308" s="750"/>
      <c r="D308" s="777"/>
      <c r="E308" s="337" t="s">
        <v>871</v>
      </c>
      <c r="F308" s="318">
        <v>40447</v>
      </c>
      <c r="G308" s="184"/>
      <c r="H308" s="185"/>
      <c r="I308" s="186" t="s">
        <v>376</v>
      </c>
      <c r="J308" s="304"/>
    </row>
    <row r="309" spans="1:10" ht="12.75">
      <c r="A309" s="698"/>
      <c r="B309" s="709"/>
      <c r="C309" s="704" t="s">
        <v>323</v>
      </c>
      <c r="D309" s="775">
        <f>SUM(H309:H315)</f>
        <v>29</v>
      </c>
      <c r="E309" s="335" t="s">
        <v>866</v>
      </c>
      <c r="F309" s="319">
        <v>40448</v>
      </c>
      <c r="G309" s="187"/>
      <c r="H309" s="170"/>
      <c r="I309" s="171" t="s">
        <v>376</v>
      </c>
      <c r="J309" s="304"/>
    </row>
    <row r="310" spans="1:10" ht="12.75">
      <c r="A310" s="698"/>
      <c r="B310" s="709"/>
      <c r="C310" s="740"/>
      <c r="D310" s="776"/>
      <c r="E310" s="336" t="s">
        <v>872</v>
      </c>
      <c r="F310" s="317">
        <v>40449</v>
      </c>
      <c r="G310" s="181" t="s">
        <v>910</v>
      </c>
      <c r="H310" s="179">
        <v>9</v>
      </c>
      <c r="I310" s="180" t="s">
        <v>1000</v>
      </c>
      <c r="J310" s="304"/>
    </row>
    <row r="311" spans="1:10" ht="12.75">
      <c r="A311" s="698"/>
      <c r="B311" s="709"/>
      <c r="C311" s="740"/>
      <c r="D311" s="776"/>
      <c r="E311" s="336" t="s">
        <v>867</v>
      </c>
      <c r="F311" s="317">
        <v>40450</v>
      </c>
      <c r="G311" s="181"/>
      <c r="H311" s="179"/>
      <c r="I311" s="180" t="s">
        <v>376</v>
      </c>
      <c r="J311" s="304"/>
    </row>
    <row r="312" spans="1:10" ht="13.5" thickBot="1">
      <c r="A312" s="698"/>
      <c r="B312" s="709"/>
      <c r="C312" s="740"/>
      <c r="D312" s="776"/>
      <c r="E312" s="336" t="s">
        <v>868</v>
      </c>
      <c r="F312" s="317">
        <v>40451</v>
      </c>
      <c r="G312" s="181" t="s">
        <v>953</v>
      </c>
      <c r="H312" s="179">
        <v>12</v>
      </c>
      <c r="I312" s="180" t="s">
        <v>1001</v>
      </c>
      <c r="J312" s="304"/>
    </row>
    <row r="313" spans="1:10" ht="12.75">
      <c r="A313" s="697">
        <v>40452</v>
      </c>
      <c r="B313" s="708">
        <f>SUM(H313:H343)</f>
        <v>152</v>
      </c>
      <c r="C313" s="717"/>
      <c r="D313" s="776"/>
      <c r="E313" s="336" t="s">
        <v>869</v>
      </c>
      <c r="F313" s="317">
        <v>40452</v>
      </c>
      <c r="G313" s="181" t="s">
        <v>910</v>
      </c>
      <c r="H313" s="179">
        <v>8</v>
      </c>
      <c r="I313" s="180" t="s">
        <v>1118</v>
      </c>
      <c r="J313" s="304"/>
    </row>
    <row r="314" spans="1:10" ht="12.75">
      <c r="A314" s="698"/>
      <c r="B314" s="709"/>
      <c r="C314" s="717"/>
      <c r="D314" s="776"/>
      <c r="E314" s="336" t="s">
        <v>870</v>
      </c>
      <c r="F314" s="317">
        <v>40453</v>
      </c>
      <c r="G314" s="181"/>
      <c r="H314" s="179"/>
      <c r="I314" s="180" t="s">
        <v>1120</v>
      </c>
      <c r="J314" s="304"/>
    </row>
    <row r="315" spans="1:10" ht="13.5" thickBot="1">
      <c r="A315" s="698"/>
      <c r="B315" s="709"/>
      <c r="C315" s="801"/>
      <c r="D315" s="777"/>
      <c r="E315" s="337" t="s">
        <v>871</v>
      </c>
      <c r="F315" s="318">
        <v>40454</v>
      </c>
      <c r="G315" s="184"/>
      <c r="H315" s="185"/>
      <c r="I315" s="186" t="s">
        <v>1122</v>
      </c>
      <c r="J315" s="304"/>
    </row>
    <row r="316" spans="1:10" ht="12.75">
      <c r="A316" s="698"/>
      <c r="B316" s="709"/>
      <c r="C316" s="714" t="s">
        <v>327</v>
      </c>
      <c r="D316" s="775">
        <f>SUM(H316:H322)</f>
        <v>21</v>
      </c>
      <c r="E316" s="335" t="s">
        <v>866</v>
      </c>
      <c r="F316" s="319">
        <v>40455</v>
      </c>
      <c r="G316" s="187" t="s">
        <v>910</v>
      </c>
      <c r="H316" s="170">
        <v>7</v>
      </c>
      <c r="I316" s="171" t="s">
        <v>1119</v>
      </c>
      <c r="J316" s="304"/>
    </row>
    <row r="317" spans="1:10" ht="12.75">
      <c r="A317" s="698"/>
      <c r="B317" s="709"/>
      <c r="C317" s="717"/>
      <c r="D317" s="776"/>
      <c r="E317" s="336" t="s">
        <v>872</v>
      </c>
      <c r="F317" s="317">
        <v>40456</v>
      </c>
      <c r="G317" s="181"/>
      <c r="H317" s="179"/>
      <c r="I317" s="180" t="s">
        <v>1123</v>
      </c>
      <c r="J317" s="304" t="s">
        <v>575</v>
      </c>
    </row>
    <row r="318" spans="1:10" ht="12.75">
      <c r="A318" s="698"/>
      <c r="B318" s="709"/>
      <c r="C318" s="717"/>
      <c r="D318" s="776"/>
      <c r="E318" s="336" t="s">
        <v>867</v>
      </c>
      <c r="F318" s="317">
        <v>40457</v>
      </c>
      <c r="G318" s="181"/>
      <c r="H318" s="179"/>
      <c r="I318" s="180" t="s">
        <v>1124</v>
      </c>
      <c r="J318" s="304" t="s">
        <v>575</v>
      </c>
    </row>
    <row r="319" spans="1:11" ht="12.75">
      <c r="A319" s="698"/>
      <c r="B319" s="709"/>
      <c r="C319" s="717"/>
      <c r="D319" s="776"/>
      <c r="E319" s="336" t="s">
        <v>868</v>
      </c>
      <c r="F319" s="317">
        <v>40458</v>
      </c>
      <c r="G319" s="181"/>
      <c r="H319" s="179">
        <v>8</v>
      </c>
      <c r="I319" s="180" t="s">
        <v>1125</v>
      </c>
      <c r="J319" s="304" t="s">
        <v>575</v>
      </c>
      <c r="K319" s="341" t="s">
        <v>622</v>
      </c>
    </row>
    <row r="320" spans="1:11" ht="12.75">
      <c r="A320" s="698"/>
      <c r="B320" s="709"/>
      <c r="C320" s="717"/>
      <c r="D320" s="776"/>
      <c r="E320" s="336" t="s">
        <v>869</v>
      </c>
      <c r="F320" s="317">
        <v>40459</v>
      </c>
      <c r="G320" s="181"/>
      <c r="H320" s="179"/>
      <c r="I320" s="180" t="s">
        <v>572</v>
      </c>
      <c r="J320" s="304"/>
      <c r="K320" s="341" t="s">
        <v>622</v>
      </c>
    </row>
    <row r="321" spans="1:11" ht="12.75">
      <c r="A321" s="698"/>
      <c r="B321" s="709"/>
      <c r="C321" s="717"/>
      <c r="D321" s="776"/>
      <c r="E321" s="336" t="s">
        <v>870</v>
      </c>
      <c r="F321" s="317">
        <v>40460</v>
      </c>
      <c r="G321" s="181"/>
      <c r="H321" s="179"/>
      <c r="I321" s="180" t="s">
        <v>572</v>
      </c>
      <c r="J321" s="304"/>
      <c r="K321" s="341" t="s">
        <v>622</v>
      </c>
    </row>
    <row r="322" spans="1:10" ht="13.5" thickBot="1">
      <c r="A322" s="698"/>
      <c r="B322" s="709"/>
      <c r="C322" s="801"/>
      <c r="D322" s="777"/>
      <c r="E322" s="337" t="s">
        <v>871</v>
      </c>
      <c r="F322" s="318">
        <v>40461</v>
      </c>
      <c r="G322" s="184" t="s">
        <v>206</v>
      </c>
      <c r="H322" s="185">
        <v>6</v>
      </c>
      <c r="I322" s="186" t="s">
        <v>1126</v>
      </c>
      <c r="J322" s="304"/>
    </row>
    <row r="323" spans="1:10" ht="12.75">
      <c r="A323" s="698"/>
      <c r="B323" s="709"/>
      <c r="C323" s="714" t="s">
        <v>328</v>
      </c>
      <c r="D323" s="775">
        <f>SUM(H323:H329)</f>
        <v>70</v>
      </c>
      <c r="E323" s="319" t="s">
        <v>866</v>
      </c>
      <c r="F323" s="319">
        <v>40462</v>
      </c>
      <c r="G323" s="187" t="s">
        <v>910</v>
      </c>
      <c r="H323" s="170">
        <v>11</v>
      </c>
      <c r="I323" s="171" t="s">
        <v>1127</v>
      </c>
      <c r="J323" s="304"/>
    </row>
    <row r="324" spans="1:10" ht="12.75">
      <c r="A324" s="698"/>
      <c r="B324" s="709"/>
      <c r="C324" s="717"/>
      <c r="D324" s="776"/>
      <c r="E324" s="317" t="s">
        <v>872</v>
      </c>
      <c r="F324" s="317">
        <v>40463</v>
      </c>
      <c r="G324" s="181" t="s">
        <v>910</v>
      </c>
      <c r="H324" s="179">
        <v>12</v>
      </c>
      <c r="I324" s="180" t="s">
        <v>1132</v>
      </c>
      <c r="J324" s="304"/>
    </row>
    <row r="325" spans="1:10" ht="12.75">
      <c r="A325" s="698"/>
      <c r="B325" s="709"/>
      <c r="C325" s="717"/>
      <c r="D325" s="776"/>
      <c r="E325" s="317" t="s">
        <v>867</v>
      </c>
      <c r="F325" s="317">
        <v>40464</v>
      </c>
      <c r="G325" s="181" t="s">
        <v>953</v>
      </c>
      <c r="H325" s="179">
        <v>12</v>
      </c>
      <c r="I325" s="180" t="s">
        <v>1131</v>
      </c>
      <c r="J325" s="304"/>
    </row>
    <row r="326" spans="1:10" ht="12.75">
      <c r="A326" s="698"/>
      <c r="B326" s="709"/>
      <c r="C326" s="717"/>
      <c r="D326" s="776"/>
      <c r="E326" s="317" t="s">
        <v>868</v>
      </c>
      <c r="F326" s="317">
        <v>40465</v>
      </c>
      <c r="G326" s="181" t="s">
        <v>910</v>
      </c>
      <c r="H326" s="179">
        <v>12</v>
      </c>
      <c r="I326" s="180" t="s">
        <v>1128</v>
      </c>
      <c r="J326" s="304"/>
    </row>
    <row r="327" spans="1:10" ht="12.75">
      <c r="A327" s="698"/>
      <c r="B327" s="709"/>
      <c r="C327" s="717"/>
      <c r="D327" s="776"/>
      <c r="E327" s="317" t="s">
        <v>869</v>
      </c>
      <c r="F327" s="317">
        <v>40466</v>
      </c>
      <c r="G327" s="181" t="s">
        <v>918</v>
      </c>
      <c r="H327" s="179">
        <v>12</v>
      </c>
      <c r="I327" s="180" t="s">
        <v>1133</v>
      </c>
      <c r="J327" s="304"/>
    </row>
    <row r="328" spans="1:10" ht="12.75">
      <c r="A328" s="698"/>
      <c r="B328" s="709"/>
      <c r="C328" s="717"/>
      <c r="D328" s="776"/>
      <c r="E328" s="317" t="s">
        <v>870</v>
      </c>
      <c r="F328" s="317">
        <v>40467</v>
      </c>
      <c r="G328" s="181"/>
      <c r="H328" s="179"/>
      <c r="I328" s="180" t="s">
        <v>1130</v>
      </c>
      <c r="J328" s="304"/>
    </row>
    <row r="329" spans="1:10" ht="13.5" thickBot="1">
      <c r="A329" s="698"/>
      <c r="B329" s="709"/>
      <c r="C329" s="801"/>
      <c r="D329" s="777"/>
      <c r="E329" s="318" t="s">
        <v>871</v>
      </c>
      <c r="F329" s="318">
        <v>40468</v>
      </c>
      <c r="G329" s="184" t="s">
        <v>910</v>
      </c>
      <c r="H329" s="185">
        <v>11</v>
      </c>
      <c r="I329" s="186" t="s">
        <v>1129</v>
      </c>
      <c r="J329" s="304"/>
    </row>
    <row r="330" spans="1:10" ht="12.75">
      <c r="A330" s="698"/>
      <c r="B330" s="709"/>
      <c r="C330" s="714" t="s">
        <v>335</v>
      </c>
      <c r="D330" s="775">
        <f>SUM(H330:H336)</f>
        <v>33</v>
      </c>
      <c r="E330" s="319" t="s">
        <v>866</v>
      </c>
      <c r="F330" s="319">
        <v>40469</v>
      </c>
      <c r="G330" s="187"/>
      <c r="H330" s="170"/>
      <c r="I330" s="171" t="s">
        <v>376</v>
      </c>
      <c r="J330" s="304"/>
    </row>
    <row r="331" spans="1:10" ht="12.75">
      <c r="A331" s="698"/>
      <c r="B331" s="709"/>
      <c r="C331" s="717"/>
      <c r="D331" s="776"/>
      <c r="E331" s="317" t="s">
        <v>872</v>
      </c>
      <c r="F331" s="317">
        <v>40470</v>
      </c>
      <c r="G331" s="181"/>
      <c r="H331" s="179"/>
      <c r="I331" s="180" t="s">
        <v>376</v>
      </c>
      <c r="J331" s="304" t="s">
        <v>569</v>
      </c>
    </row>
    <row r="332" spans="1:10" ht="12.75">
      <c r="A332" s="698"/>
      <c r="B332" s="709"/>
      <c r="C332" s="717"/>
      <c r="D332" s="776"/>
      <c r="E332" s="317" t="s">
        <v>867</v>
      </c>
      <c r="F332" s="317">
        <v>40471</v>
      </c>
      <c r="G332" s="181"/>
      <c r="H332" s="179"/>
      <c r="I332" s="180" t="s">
        <v>376</v>
      </c>
      <c r="J332" s="304" t="s">
        <v>569</v>
      </c>
    </row>
    <row r="333" spans="1:10" ht="12.75">
      <c r="A333" s="698"/>
      <c r="B333" s="709"/>
      <c r="C333" s="717"/>
      <c r="D333" s="776"/>
      <c r="E333" s="317" t="s">
        <v>868</v>
      </c>
      <c r="F333" s="317">
        <v>40472</v>
      </c>
      <c r="G333" s="181" t="s">
        <v>910</v>
      </c>
      <c r="H333" s="179">
        <v>10</v>
      </c>
      <c r="I333" s="180" t="s">
        <v>565</v>
      </c>
      <c r="J333" s="304" t="s">
        <v>569</v>
      </c>
    </row>
    <row r="334" spans="1:10" ht="12.75">
      <c r="A334" s="698"/>
      <c r="B334" s="709"/>
      <c r="C334" s="717"/>
      <c r="D334" s="776"/>
      <c r="E334" s="317" t="s">
        <v>869</v>
      </c>
      <c r="F334" s="317">
        <v>40473</v>
      </c>
      <c r="G334" s="181" t="s">
        <v>910</v>
      </c>
      <c r="H334" s="179">
        <v>11</v>
      </c>
      <c r="I334" s="180" t="s">
        <v>566</v>
      </c>
      <c r="J334" s="304" t="s">
        <v>569</v>
      </c>
    </row>
    <row r="335" spans="1:10" ht="12.75">
      <c r="A335" s="698"/>
      <c r="B335" s="709"/>
      <c r="C335" s="717"/>
      <c r="D335" s="776"/>
      <c r="E335" s="317" t="s">
        <v>870</v>
      </c>
      <c r="F335" s="317">
        <v>40474</v>
      </c>
      <c r="G335" s="181"/>
      <c r="H335" s="179"/>
      <c r="I335" s="180" t="s">
        <v>376</v>
      </c>
      <c r="J335" s="304"/>
    </row>
    <row r="336" spans="1:10" ht="13.5" thickBot="1">
      <c r="A336" s="698"/>
      <c r="B336" s="709"/>
      <c r="C336" s="801"/>
      <c r="D336" s="777"/>
      <c r="E336" s="318" t="s">
        <v>871</v>
      </c>
      <c r="F336" s="318">
        <v>40475</v>
      </c>
      <c r="G336" s="184" t="s">
        <v>953</v>
      </c>
      <c r="H336" s="185">
        <v>12</v>
      </c>
      <c r="I336" s="186" t="s">
        <v>567</v>
      </c>
      <c r="J336" s="304"/>
    </row>
    <row r="337" spans="1:10" ht="12.75">
      <c r="A337" s="698"/>
      <c r="B337" s="709"/>
      <c r="C337" s="714" t="s">
        <v>448</v>
      </c>
      <c r="D337" s="775">
        <f>SUM(H337:H343)</f>
        <v>20</v>
      </c>
      <c r="E337" s="319" t="s">
        <v>866</v>
      </c>
      <c r="F337" s="319">
        <v>40476</v>
      </c>
      <c r="G337" s="187" t="s">
        <v>910</v>
      </c>
      <c r="H337" s="170">
        <v>10</v>
      </c>
      <c r="I337" s="171" t="s">
        <v>565</v>
      </c>
      <c r="J337" s="304" t="s">
        <v>570</v>
      </c>
    </row>
    <row r="338" spans="1:10" ht="12.75">
      <c r="A338" s="698"/>
      <c r="B338" s="709"/>
      <c r="C338" s="717"/>
      <c r="D338" s="776"/>
      <c r="E338" s="317" t="s">
        <v>872</v>
      </c>
      <c r="F338" s="317">
        <v>40477</v>
      </c>
      <c r="G338" s="181"/>
      <c r="H338" s="179"/>
      <c r="I338" s="180" t="s">
        <v>376</v>
      </c>
      <c r="J338" s="304" t="s">
        <v>570</v>
      </c>
    </row>
    <row r="339" spans="1:10" ht="12.75">
      <c r="A339" s="698"/>
      <c r="B339" s="709"/>
      <c r="C339" s="717"/>
      <c r="D339" s="776"/>
      <c r="E339" s="317" t="s">
        <v>867</v>
      </c>
      <c r="F339" s="317">
        <v>40478</v>
      </c>
      <c r="G339" s="181"/>
      <c r="H339" s="179"/>
      <c r="I339" s="180" t="s">
        <v>376</v>
      </c>
      <c r="J339" s="304" t="s">
        <v>570</v>
      </c>
    </row>
    <row r="340" spans="1:11" ht="12.75">
      <c r="A340" s="698"/>
      <c r="B340" s="709"/>
      <c r="C340" s="717"/>
      <c r="D340" s="776"/>
      <c r="E340" s="317" t="s">
        <v>868</v>
      </c>
      <c r="F340" s="317">
        <v>40479</v>
      </c>
      <c r="G340" s="181" t="s">
        <v>910</v>
      </c>
      <c r="H340" s="179">
        <v>10</v>
      </c>
      <c r="I340" s="180" t="s">
        <v>568</v>
      </c>
      <c r="J340" s="304" t="s">
        <v>570</v>
      </c>
      <c r="K340" s="341" t="s">
        <v>622</v>
      </c>
    </row>
    <row r="341" spans="1:11" ht="12.75">
      <c r="A341" s="698"/>
      <c r="B341" s="709"/>
      <c r="C341" s="717"/>
      <c r="D341" s="776"/>
      <c r="E341" s="317" t="s">
        <v>869</v>
      </c>
      <c r="F341" s="317">
        <v>40480</v>
      </c>
      <c r="G341" s="181"/>
      <c r="H341" s="179"/>
      <c r="I341" s="180" t="s">
        <v>574</v>
      </c>
      <c r="J341" s="303" t="s">
        <v>571</v>
      </c>
      <c r="K341" s="341" t="s">
        <v>622</v>
      </c>
    </row>
    <row r="342" spans="1:11" ht="12.75">
      <c r="A342" s="698"/>
      <c r="B342" s="709"/>
      <c r="C342" s="717"/>
      <c r="D342" s="776"/>
      <c r="E342" s="317" t="s">
        <v>870</v>
      </c>
      <c r="F342" s="317">
        <v>40481</v>
      </c>
      <c r="G342" s="181"/>
      <c r="H342" s="179"/>
      <c r="I342" s="180" t="s">
        <v>573</v>
      </c>
      <c r="J342" s="304"/>
      <c r="K342" s="341" t="s">
        <v>622</v>
      </c>
    </row>
    <row r="343" spans="1:11" ht="13.5" thickBot="1">
      <c r="A343" s="699"/>
      <c r="B343" s="710"/>
      <c r="C343" s="801"/>
      <c r="D343" s="779"/>
      <c r="E343" s="320" t="s">
        <v>871</v>
      </c>
      <c r="F343" s="320">
        <v>40482</v>
      </c>
      <c r="G343" s="198"/>
      <c r="H343" s="199"/>
      <c r="I343" s="200" t="s">
        <v>573</v>
      </c>
      <c r="J343" s="304"/>
      <c r="K343" s="341" t="s">
        <v>622</v>
      </c>
    </row>
    <row r="344" spans="1:11" ht="12.75">
      <c r="A344" s="697">
        <v>40483</v>
      </c>
      <c r="B344" s="708">
        <f>SUM(H344:H373)</f>
        <v>119</v>
      </c>
      <c r="C344" s="704" t="s">
        <v>457</v>
      </c>
      <c r="D344" s="775">
        <f>SUM(H344:H350)</f>
        <v>20</v>
      </c>
      <c r="E344" s="319" t="s">
        <v>866</v>
      </c>
      <c r="F344" s="319">
        <v>40483</v>
      </c>
      <c r="G344" s="187"/>
      <c r="H344" s="170"/>
      <c r="I344" s="171" t="s">
        <v>573</v>
      </c>
      <c r="J344" s="304"/>
      <c r="K344" s="341" t="s">
        <v>622</v>
      </c>
    </row>
    <row r="345" spans="1:11" ht="12.75">
      <c r="A345" s="698"/>
      <c r="B345" s="709"/>
      <c r="C345" s="740"/>
      <c r="D345" s="776"/>
      <c r="E345" s="317" t="s">
        <v>872</v>
      </c>
      <c r="F345" s="317">
        <v>40484</v>
      </c>
      <c r="G345" s="181"/>
      <c r="H345" s="179"/>
      <c r="I345" s="180" t="s">
        <v>573</v>
      </c>
      <c r="J345" s="304"/>
      <c r="K345" s="341" t="s">
        <v>622</v>
      </c>
    </row>
    <row r="346" spans="1:11" ht="12.75">
      <c r="A346" s="698"/>
      <c r="B346" s="709"/>
      <c r="C346" s="740"/>
      <c r="D346" s="776"/>
      <c r="E346" s="317" t="s">
        <v>867</v>
      </c>
      <c r="F346" s="317">
        <v>40485</v>
      </c>
      <c r="G346" s="181"/>
      <c r="H346" s="179"/>
      <c r="I346" s="180" t="s">
        <v>583</v>
      </c>
      <c r="J346" s="304"/>
      <c r="K346" s="341" t="s">
        <v>622</v>
      </c>
    </row>
    <row r="347" spans="1:10" ht="12.75">
      <c r="A347" s="698"/>
      <c r="B347" s="709"/>
      <c r="C347" s="740"/>
      <c r="D347" s="776"/>
      <c r="E347" s="317" t="s">
        <v>868</v>
      </c>
      <c r="F347" s="317">
        <v>40486</v>
      </c>
      <c r="G347" s="181"/>
      <c r="H347" s="179"/>
      <c r="I347" s="180" t="s">
        <v>583</v>
      </c>
      <c r="J347" s="304"/>
    </row>
    <row r="348" spans="1:10" ht="12.75">
      <c r="A348" s="698"/>
      <c r="B348" s="709"/>
      <c r="C348" s="740"/>
      <c r="D348" s="776"/>
      <c r="E348" s="317" t="s">
        <v>869</v>
      </c>
      <c r="F348" s="317">
        <v>40487</v>
      </c>
      <c r="G348" s="181"/>
      <c r="H348" s="179"/>
      <c r="I348" s="180" t="s">
        <v>584</v>
      </c>
      <c r="J348" s="304"/>
    </row>
    <row r="349" spans="1:10" ht="12.75">
      <c r="A349" s="698"/>
      <c r="B349" s="709"/>
      <c r="C349" s="740"/>
      <c r="D349" s="776"/>
      <c r="E349" s="317" t="s">
        <v>870</v>
      </c>
      <c r="F349" s="317">
        <v>40488</v>
      </c>
      <c r="G349" s="181" t="s">
        <v>910</v>
      </c>
      <c r="H349" s="179">
        <v>10</v>
      </c>
      <c r="I349" s="180" t="s">
        <v>565</v>
      </c>
      <c r="J349" s="304"/>
    </row>
    <row r="350" spans="1:10" ht="13.5" thickBot="1">
      <c r="A350" s="698"/>
      <c r="B350" s="709"/>
      <c r="C350" s="741"/>
      <c r="D350" s="777"/>
      <c r="E350" s="318" t="s">
        <v>871</v>
      </c>
      <c r="F350" s="318">
        <v>40489</v>
      </c>
      <c r="G350" s="184" t="s">
        <v>910</v>
      </c>
      <c r="H350" s="185">
        <v>10</v>
      </c>
      <c r="I350" s="186" t="s">
        <v>585</v>
      </c>
      <c r="J350" s="304"/>
    </row>
    <row r="351" spans="1:10" ht="12.75">
      <c r="A351" s="698"/>
      <c r="B351" s="819"/>
      <c r="C351" s="849" t="s">
        <v>458</v>
      </c>
      <c r="D351" s="718">
        <f>SUM(H351:H357)</f>
        <v>21</v>
      </c>
      <c r="E351" s="319" t="s">
        <v>866</v>
      </c>
      <c r="F351" s="319">
        <v>40490</v>
      </c>
      <c r="G351" s="187"/>
      <c r="H351" s="170"/>
      <c r="I351" s="171" t="s">
        <v>376</v>
      </c>
      <c r="J351" s="304"/>
    </row>
    <row r="352" spans="1:10" ht="12.75">
      <c r="A352" s="698"/>
      <c r="B352" s="819"/>
      <c r="C352" s="849"/>
      <c r="D352" s="729"/>
      <c r="E352" s="317" t="s">
        <v>872</v>
      </c>
      <c r="F352" s="317">
        <v>40491</v>
      </c>
      <c r="G352" s="181" t="s">
        <v>924</v>
      </c>
      <c r="H352" s="179">
        <v>11</v>
      </c>
      <c r="I352" s="180" t="s">
        <v>576</v>
      </c>
      <c r="J352" s="304"/>
    </row>
    <row r="353" spans="1:11" ht="12.75">
      <c r="A353" s="698"/>
      <c r="B353" s="819"/>
      <c r="C353" s="849"/>
      <c r="D353" s="729"/>
      <c r="E353" s="317" t="s">
        <v>867</v>
      </c>
      <c r="F353" s="317">
        <v>40492</v>
      </c>
      <c r="G353" s="181"/>
      <c r="H353" s="179"/>
      <c r="I353" s="180" t="s">
        <v>578</v>
      </c>
      <c r="J353" s="304" t="s">
        <v>582</v>
      </c>
      <c r="K353" s="341" t="s">
        <v>622</v>
      </c>
    </row>
    <row r="354" spans="1:11" ht="12.75">
      <c r="A354" s="698"/>
      <c r="B354" s="819"/>
      <c r="C354" s="849"/>
      <c r="D354" s="729"/>
      <c r="E354" s="317" t="s">
        <v>868</v>
      </c>
      <c r="F354" s="317">
        <v>40493</v>
      </c>
      <c r="G354" s="181"/>
      <c r="H354" s="179"/>
      <c r="I354" s="180" t="s">
        <v>578</v>
      </c>
      <c r="J354" s="304" t="s">
        <v>582</v>
      </c>
      <c r="K354" s="341" t="s">
        <v>622</v>
      </c>
    </row>
    <row r="355" spans="1:11" ht="12.75">
      <c r="A355" s="698"/>
      <c r="B355" s="819"/>
      <c r="C355" s="849"/>
      <c r="D355" s="729"/>
      <c r="E355" s="317" t="s">
        <v>869</v>
      </c>
      <c r="F355" s="317">
        <v>40494</v>
      </c>
      <c r="G355" s="181" t="s">
        <v>910</v>
      </c>
      <c r="H355" s="179">
        <v>10</v>
      </c>
      <c r="I355" s="180" t="s">
        <v>579</v>
      </c>
      <c r="J355" s="304" t="s">
        <v>582</v>
      </c>
      <c r="K355" s="341" t="s">
        <v>622</v>
      </c>
    </row>
    <row r="356" spans="1:11" ht="12.75">
      <c r="A356" s="698"/>
      <c r="B356" s="819"/>
      <c r="C356" s="849"/>
      <c r="D356" s="729"/>
      <c r="E356" s="317" t="s">
        <v>870</v>
      </c>
      <c r="F356" s="317">
        <v>40495</v>
      </c>
      <c r="G356" s="181"/>
      <c r="H356" s="179"/>
      <c r="I356" s="180" t="s">
        <v>580</v>
      </c>
      <c r="J356" s="304" t="s">
        <v>582</v>
      </c>
      <c r="K356" s="341" t="s">
        <v>622</v>
      </c>
    </row>
    <row r="357" spans="1:11" ht="13.5" thickBot="1">
      <c r="A357" s="698"/>
      <c r="B357" s="819"/>
      <c r="C357" s="849"/>
      <c r="D357" s="730"/>
      <c r="E357" s="318" t="s">
        <v>871</v>
      </c>
      <c r="F357" s="318">
        <v>40496</v>
      </c>
      <c r="G357" s="184"/>
      <c r="H357" s="185"/>
      <c r="I357" s="186" t="s">
        <v>581</v>
      </c>
      <c r="J357" s="304"/>
      <c r="K357" s="341" t="s">
        <v>622</v>
      </c>
    </row>
    <row r="358" spans="1:11" ht="12.75">
      <c r="A358" s="698"/>
      <c r="B358" s="819"/>
      <c r="C358" s="849" t="s">
        <v>487</v>
      </c>
      <c r="D358" s="736">
        <f>SUM(H358:H364)</f>
        <v>56</v>
      </c>
      <c r="E358" s="316" t="s">
        <v>866</v>
      </c>
      <c r="F358" s="316">
        <v>40497</v>
      </c>
      <c r="G358" s="192"/>
      <c r="H358" s="193"/>
      <c r="I358" s="204" t="s">
        <v>577</v>
      </c>
      <c r="J358" s="304" t="s">
        <v>582</v>
      </c>
      <c r="K358" s="341" t="s">
        <v>622</v>
      </c>
    </row>
    <row r="359" spans="1:10" ht="12.75">
      <c r="A359" s="698"/>
      <c r="B359" s="819"/>
      <c r="C359" s="849"/>
      <c r="D359" s="729"/>
      <c r="E359" s="317" t="s">
        <v>872</v>
      </c>
      <c r="F359" s="317">
        <v>40498</v>
      </c>
      <c r="G359" s="181" t="s">
        <v>910</v>
      </c>
      <c r="H359" s="179">
        <v>12</v>
      </c>
      <c r="I359" s="180" t="s">
        <v>586</v>
      </c>
      <c r="J359" s="304"/>
    </row>
    <row r="360" spans="1:10" ht="12.75">
      <c r="A360" s="698"/>
      <c r="B360" s="819"/>
      <c r="C360" s="849"/>
      <c r="D360" s="729"/>
      <c r="E360" s="317" t="s">
        <v>867</v>
      </c>
      <c r="F360" s="317">
        <v>40499</v>
      </c>
      <c r="G360" s="181" t="s">
        <v>911</v>
      </c>
      <c r="H360" s="179">
        <v>10</v>
      </c>
      <c r="I360" s="180" t="s">
        <v>587</v>
      </c>
      <c r="J360" s="304"/>
    </row>
    <row r="361" spans="1:10" ht="12.75">
      <c r="A361" s="698"/>
      <c r="B361" s="819"/>
      <c r="C361" s="849"/>
      <c r="D361" s="729"/>
      <c r="E361" s="317" t="s">
        <v>868</v>
      </c>
      <c r="F361" s="317">
        <v>40500</v>
      </c>
      <c r="G361" s="181"/>
      <c r="H361" s="179"/>
      <c r="I361" s="180" t="s">
        <v>376</v>
      </c>
      <c r="J361" s="304"/>
    </row>
    <row r="362" spans="1:10" ht="12.75">
      <c r="A362" s="698"/>
      <c r="B362" s="819"/>
      <c r="C362" s="849"/>
      <c r="D362" s="729"/>
      <c r="E362" s="317" t="s">
        <v>869</v>
      </c>
      <c r="F362" s="317">
        <v>40501</v>
      </c>
      <c r="G362" s="181" t="s">
        <v>910</v>
      </c>
      <c r="H362" s="179">
        <v>8</v>
      </c>
      <c r="I362" s="180" t="s">
        <v>41</v>
      </c>
      <c r="J362" s="304"/>
    </row>
    <row r="363" spans="1:10" ht="12.75">
      <c r="A363" s="698"/>
      <c r="B363" s="819"/>
      <c r="C363" s="849"/>
      <c r="D363" s="729"/>
      <c r="E363" s="317" t="s">
        <v>870</v>
      </c>
      <c r="F363" s="317">
        <v>40502</v>
      </c>
      <c r="G363" s="181" t="s">
        <v>918</v>
      </c>
      <c r="H363" s="179">
        <v>16</v>
      </c>
      <c r="I363" s="180" t="s">
        <v>39</v>
      </c>
      <c r="J363" s="304"/>
    </row>
    <row r="364" spans="1:10" ht="13.5" thickBot="1">
      <c r="A364" s="698"/>
      <c r="B364" s="819"/>
      <c r="C364" s="849"/>
      <c r="D364" s="730"/>
      <c r="E364" s="318" t="s">
        <v>871</v>
      </c>
      <c r="F364" s="318">
        <v>40503</v>
      </c>
      <c r="G364" s="184" t="s">
        <v>910</v>
      </c>
      <c r="H364" s="185">
        <v>10</v>
      </c>
      <c r="I364" s="180" t="s">
        <v>268</v>
      </c>
      <c r="J364" s="304"/>
    </row>
    <row r="365" spans="1:11" ht="12.75">
      <c r="A365" s="698"/>
      <c r="B365" s="819"/>
      <c r="C365" s="849" t="s">
        <v>488</v>
      </c>
      <c r="D365" s="718">
        <f>SUM(H365:H371)</f>
        <v>22</v>
      </c>
      <c r="E365" s="319" t="s">
        <v>866</v>
      </c>
      <c r="F365" s="319">
        <v>40504</v>
      </c>
      <c r="G365" s="187"/>
      <c r="H365" s="170"/>
      <c r="I365" s="171" t="s">
        <v>692</v>
      </c>
      <c r="J365" s="304"/>
      <c r="K365" s="341" t="s">
        <v>622</v>
      </c>
    </row>
    <row r="366" spans="1:11" ht="12.75">
      <c r="A366" s="698"/>
      <c r="B366" s="819"/>
      <c r="C366" s="849"/>
      <c r="D366" s="729"/>
      <c r="E366" s="317" t="s">
        <v>872</v>
      </c>
      <c r="F366" s="317">
        <v>40505</v>
      </c>
      <c r="G366" s="181"/>
      <c r="H366" s="179"/>
      <c r="I366" s="180" t="s">
        <v>692</v>
      </c>
      <c r="J366" s="304"/>
      <c r="K366" s="341" t="s">
        <v>622</v>
      </c>
    </row>
    <row r="367" spans="1:10" ht="12.75">
      <c r="A367" s="698"/>
      <c r="B367" s="819"/>
      <c r="C367" s="849"/>
      <c r="D367" s="729"/>
      <c r="E367" s="317" t="s">
        <v>867</v>
      </c>
      <c r="F367" s="317">
        <v>40506</v>
      </c>
      <c r="G367" s="181" t="s">
        <v>910</v>
      </c>
      <c r="H367" s="179">
        <v>10</v>
      </c>
      <c r="I367" s="180" t="s">
        <v>40</v>
      </c>
      <c r="J367" s="304" t="s">
        <v>575</v>
      </c>
    </row>
    <row r="368" spans="1:10" ht="12.75">
      <c r="A368" s="698"/>
      <c r="B368" s="819"/>
      <c r="C368" s="849"/>
      <c r="D368" s="729"/>
      <c r="E368" s="317" t="s">
        <v>868</v>
      </c>
      <c r="F368" s="317">
        <v>40507</v>
      </c>
      <c r="G368" s="181"/>
      <c r="H368" s="179"/>
      <c r="I368" s="180" t="s">
        <v>691</v>
      </c>
      <c r="J368" s="304" t="s">
        <v>575</v>
      </c>
    </row>
    <row r="369" spans="1:10" ht="12.75">
      <c r="A369" s="698"/>
      <c r="B369" s="819"/>
      <c r="C369" s="849"/>
      <c r="D369" s="729"/>
      <c r="E369" s="317" t="s">
        <v>869</v>
      </c>
      <c r="F369" s="317">
        <v>40508</v>
      </c>
      <c r="G369" s="181"/>
      <c r="H369" s="179"/>
      <c r="I369" s="180" t="s">
        <v>376</v>
      </c>
      <c r="J369" s="304"/>
    </row>
    <row r="370" spans="1:10" ht="12.75">
      <c r="A370" s="698"/>
      <c r="B370" s="819"/>
      <c r="C370" s="849"/>
      <c r="D370" s="729"/>
      <c r="E370" s="317" t="s">
        <v>870</v>
      </c>
      <c r="F370" s="317">
        <v>40509</v>
      </c>
      <c r="G370" s="181"/>
      <c r="H370" s="179"/>
      <c r="I370" s="180" t="s">
        <v>376</v>
      </c>
      <c r="J370" s="304"/>
    </row>
    <row r="371" spans="1:10" ht="13.5" thickBot="1">
      <c r="A371" s="698"/>
      <c r="B371" s="819"/>
      <c r="C371" s="849"/>
      <c r="D371" s="730"/>
      <c r="E371" s="318" t="s">
        <v>871</v>
      </c>
      <c r="F371" s="318">
        <v>40510</v>
      </c>
      <c r="G371" s="184" t="s">
        <v>910</v>
      </c>
      <c r="H371" s="185">
        <v>12</v>
      </c>
      <c r="I371" s="186" t="s">
        <v>690</v>
      </c>
      <c r="J371" s="304"/>
    </row>
    <row r="372" spans="1:10" ht="12.75">
      <c r="A372" s="698"/>
      <c r="B372" s="819"/>
      <c r="C372" s="849" t="s">
        <v>489</v>
      </c>
      <c r="D372" s="718">
        <f>SUM(H372:H378)</f>
        <v>28</v>
      </c>
      <c r="E372" s="319" t="s">
        <v>866</v>
      </c>
      <c r="F372" s="319">
        <v>40511</v>
      </c>
      <c r="G372" s="187"/>
      <c r="H372" s="170"/>
      <c r="I372" s="171" t="s">
        <v>376</v>
      </c>
      <c r="J372" s="304"/>
    </row>
    <row r="373" spans="1:10" ht="13.5" thickBot="1">
      <c r="A373" s="699"/>
      <c r="B373" s="820"/>
      <c r="C373" s="849"/>
      <c r="D373" s="729"/>
      <c r="E373" s="317" t="s">
        <v>872</v>
      </c>
      <c r="F373" s="317">
        <v>40512</v>
      </c>
      <c r="G373" s="181"/>
      <c r="H373" s="179"/>
      <c r="I373" s="180" t="s">
        <v>376</v>
      </c>
      <c r="J373" s="304"/>
    </row>
    <row r="374" spans="1:10" ht="12.75">
      <c r="A374" s="697">
        <v>40513</v>
      </c>
      <c r="B374" s="708">
        <f>SUM(H374:H404)</f>
        <v>256</v>
      </c>
      <c r="C374" s="717"/>
      <c r="D374" s="729"/>
      <c r="E374" s="317" t="s">
        <v>867</v>
      </c>
      <c r="F374" s="317">
        <v>40513</v>
      </c>
      <c r="G374" s="181"/>
      <c r="H374" s="179"/>
      <c r="I374" s="180" t="s">
        <v>376</v>
      </c>
      <c r="J374" s="304"/>
    </row>
    <row r="375" spans="1:10" ht="12.75">
      <c r="A375" s="698"/>
      <c r="B375" s="709"/>
      <c r="C375" s="717"/>
      <c r="D375" s="729"/>
      <c r="E375" s="317" t="s">
        <v>868</v>
      </c>
      <c r="F375" s="317">
        <v>40514</v>
      </c>
      <c r="G375" s="181"/>
      <c r="H375" s="179"/>
      <c r="I375" s="180" t="s">
        <v>376</v>
      </c>
      <c r="J375" s="304"/>
    </row>
    <row r="376" spans="1:10" ht="12.75">
      <c r="A376" s="698"/>
      <c r="B376" s="709"/>
      <c r="C376" s="717"/>
      <c r="D376" s="729"/>
      <c r="E376" s="317" t="s">
        <v>869</v>
      </c>
      <c r="F376" s="317">
        <v>40515</v>
      </c>
      <c r="G376" s="181"/>
      <c r="H376" s="179"/>
      <c r="I376" s="180" t="s">
        <v>376</v>
      </c>
      <c r="J376" s="304"/>
    </row>
    <row r="377" spans="1:10" ht="12.75">
      <c r="A377" s="698"/>
      <c r="B377" s="709"/>
      <c r="C377" s="717"/>
      <c r="D377" s="729"/>
      <c r="E377" s="317" t="s">
        <v>870</v>
      </c>
      <c r="F377" s="317">
        <v>40516</v>
      </c>
      <c r="G377" s="181" t="s">
        <v>910</v>
      </c>
      <c r="H377" s="179">
        <v>8</v>
      </c>
      <c r="I377" s="180" t="s">
        <v>786</v>
      </c>
      <c r="J377" s="304"/>
    </row>
    <row r="378" spans="1:10" ht="13.5" thickBot="1">
      <c r="A378" s="698"/>
      <c r="B378" s="709"/>
      <c r="C378" s="850"/>
      <c r="D378" s="749"/>
      <c r="E378" s="320" t="s">
        <v>871</v>
      </c>
      <c r="F378" s="320">
        <v>40517</v>
      </c>
      <c r="G378" s="198" t="s">
        <v>521</v>
      </c>
      <c r="H378" s="199">
        <v>20</v>
      </c>
      <c r="I378" s="200" t="s">
        <v>789</v>
      </c>
      <c r="J378" s="304"/>
    </row>
    <row r="379" spans="1:10" ht="12.75">
      <c r="A379" s="698"/>
      <c r="B379" s="709"/>
      <c r="C379" s="717" t="s">
        <v>526</v>
      </c>
      <c r="D379" s="718">
        <f>SUM(H379:H385)</f>
        <v>58</v>
      </c>
      <c r="E379" s="319" t="s">
        <v>866</v>
      </c>
      <c r="F379" s="319">
        <v>40518</v>
      </c>
      <c r="G379" s="187" t="s">
        <v>910</v>
      </c>
      <c r="H379" s="170">
        <v>10</v>
      </c>
      <c r="I379" s="171" t="s">
        <v>787</v>
      </c>
      <c r="J379" s="304"/>
    </row>
    <row r="380" spans="1:10" ht="12.75">
      <c r="A380" s="698"/>
      <c r="B380" s="709"/>
      <c r="C380" s="717"/>
      <c r="D380" s="729"/>
      <c r="E380" s="317" t="s">
        <v>872</v>
      </c>
      <c r="F380" s="317">
        <v>40519</v>
      </c>
      <c r="G380" s="181" t="s">
        <v>665</v>
      </c>
      <c r="H380" s="179">
        <v>15</v>
      </c>
      <c r="I380" s="180" t="s">
        <v>788</v>
      </c>
      <c r="J380" s="304"/>
    </row>
    <row r="381" spans="1:10" ht="12.75">
      <c r="A381" s="698"/>
      <c r="B381" s="709"/>
      <c r="C381" s="717"/>
      <c r="D381" s="729"/>
      <c r="E381" s="317" t="s">
        <v>867</v>
      </c>
      <c r="F381" s="317">
        <v>40520</v>
      </c>
      <c r="G381" s="181"/>
      <c r="H381" s="179"/>
      <c r="I381" s="180" t="s">
        <v>376</v>
      </c>
      <c r="J381" s="304"/>
    </row>
    <row r="382" spans="1:10" ht="12.75">
      <c r="A382" s="698"/>
      <c r="B382" s="709"/>
      <c r="C382" s="717"/>
      <c r="D382" s="729"/>
      <c r="E382" s="317" t="s">
        <v>868</v>
      </c>
      <c r="F382" s="317">
        <v>40521</v>
      </c>
      <c r="G382" s="181"/>
      <c r="H382" s="179"/>
      <c r="I382" s="180" t="s">
        <v>376</v>
      </c>
      <c r="J382" s="304"/>
    </row>
    <row r="383" spans="1:10" ht="12.75">
      <c r="A383" s="698"/>
      <c r="B383" s="709"/>
      <c r="C383" s="717"/>
      <c r="D383" s="729"/>
      <c r="E383" s="317" t="s">
        <v>869</v>
      </c>
      <c r="F383" s="317">
        <v>40522</v>
      </c>
      <c r="G383" s="181" t="s">
        <v>910</v>
      </c>
      <c r="H383" s="179">
        <v>11</v>
      </c>
      <c r="I383" s="180" t="s">
        <v>1129</v>
      </c>
      <c r="J383" s="304"/>
    </row>
    <row r="384" spans="1:10" ht="12.75">
      <c r="A384" s="698"/>
      <c r="B384" s="709"/>
      <c r="C384" s="717"/>
      <c r="D384" s="729"/>
      <c r="E384" s="317" t="s">
        <v>870</v>
      </c>
      <c r="F384" s="317">
        <v>40523</v>
      </c>
      <c r="G384" s="181" t="s">
        <v>521</v>
      </c>
      <c r="H384" s="179">
        <v>22</v>
      </c>
      <c r="I384" s="180" t="s">
        <v>793</v>
      </c>
      <c r="J384" s="304"/>
    </row>
    <row r="385" spans="1:10" ht="13.5" thickBot="1">
      <c r="A385" s="698"/>
      <c r="B385" s="709"/>
      <c r="C385" s="717"/>
      <c r="D385" s="730"/>
      <c r="E385" s="318" t="s">
        <v>871</v>
      </c>
      <c r="F385" s="318">
        <v>40524</v>
      </c>
      <c r="G385" s="184"/>
      <c r="H385" s="185"/>
      <c r="I385" s="186" t="s">
        <v>376</v>
      </c>
      <c r="J385" s="304"/>
    </row>
    <row r="386" spans="1:10" ht="12.75">
      <c r="A386" s="698"/>
      <c r="B386" s="709"/>
      <c r="C386" s="717" t="s">
        <v>527</v>
      </c>
      <c r="D386" s="718">
        <f>SUM(H386:H392)</f>
        <v>55</v>
      </c>
      <c r="E386" s="319" t="s">
        <v>866</v>
      </c>
      <c r="F386" s="319">
        <v>40525</v>
      </c>
      <c r="G386" s="187"/>
      <c r="H386" s="170"/>
      <c r="I386" s="171" t="s">
        <v>376</v>
      </c>
      <c r="J386" s="304"/>
    </row>
    <row r="387" spans="1:10" ht="12.75">
      <c r="A387" s="698"/>
      <c r="B387" s="709"/>
      <c r="C387" s="717"/>
      <c r="D387" s="729"/>
      <c r="E387" s="317" t="s">
        <v>872</v>
      </c>
      <c r="F387" s="317">
        <v>40526</v>
      </c>
      <c r="G387" s="181" t="s">
        <v>910</v>
      </c>
      <c r="H387" s="179">
        <v>12</v>
      </c>
      <c r="I387" s="180" t="s">
        <v>792</v>
      </c>
      <c r="J387" s="304"/>
    </row>
    <row r="388" spans="1:10" ht="12.75">
      <c r="A388" s="698"/>
      <c r="B388" s="709"/>
      <c r="C388" s="717"/>
      <c r="D388" s="729"/>
      <c r="E388" s="317" t="s">
        <v>867</v>
      </c>
      <c r="F388" s="317">
        <v>40527</v>
      </c>
      <c r="G388" s="181"/>
      <c r="H388" s="179"/>
      <c r="I388" s="180" t="s">
        <v>376</v>
      </c>
      <c r="J388" s="304"/>
    </row>
    <row r="389" spans="1:10" ht="12.75">
      <c r="A389" s="698"/>
      <c r="B389" s="709"/>
      <c r="C389" s="717"/>
      <c r="D389" s="729"/>
      <c r="E389" s="317" t="s">
        <v>868</v>
      </c>
      <c r="F389" s="317">
        <v>40528</v>
      </c>
      <c r="G389" s="181"/>
      <c r="H389" s="179"/>
      <c r="I389" s="180" t="s">
        <v>376</v>
      </c>
      <c r="J389" s="304"/>
    </row>
    <row r="390" spans="1:10" ht="12.75">
      <c r="A390" s="698"/>
      <c r="B390" s="709"/>
      <c r="C390" s="717"/>
      <c r="D390" s="729"/>
      <c r="E390" s="317" t="s">
        <v>869</v>
      </c>
      <c r="F390" s="317">
        <v>40529</v>
      </c>
      <c r="G390" s="181"/>
      <c r="H390" s="179"/>
      <c r="I390" s="180" t="s">
        <v>376</v>
      </c>
      <c r="J390" s="304"/>
    </row>
    <row r="391" spans="1:10" ht="12.75">
      <c r="A391" s="698"/>
      <c r="B391" s="709"/>
      <c r="C391" s="717"/>
      <c r="D391" s="729"/>
      <c r="E391" s="317" t="s">
        <v>870</v>
      </c>
      <c r="F391" s="317">
        <v>40530</v>
      </c>
      <c r="G391" s="181" t="s">
        <v>910</v>
      </c>
      <c r="H391" s="179">
        <v>21</v>
      </c>
      <c r="I391" s="180" t="s">
        <v>790</v>
      </c>
      <c r="J391" s="304"/>
    </row>
    <row r="392" spans="1:10" ht="13.5" thickBot="1">
      <c r="A392" s="698"/>
      <c r="B392" s="709"/>
      <c r="C392" s="717"/>
      <c r="D392" s="730"/>
      <c r="E392" s="318" t="s">
        <v>871</v>
      </c>
      <c r="F392" s="318">
        <v>40531</v>
      </c>
      <c r="G392" s="184" t="s">
        <v>521</v>
      </c>
      <c r="H392" s="185">
        <v>22</v>
      </c>
      <c r="I392" s="186" t="s">
        <v>791</v>
      </c>
      <c r="J392" s="304"/>
    </row>
    <row r="393" spans="1:10" ht="12.75">
      <c r="A393" s="698"/>
      <c r="B393" s="709"/>
      <c r="C393" s="717" t="s">
        <v>528</v>
      </c>
      <c r="D393" s="718">
        <f>SUM(H393:H399)</f>
        <v>51</v>
      </c>
      <c r="E393" s="319" t="s">
        <v>866</v>
      </c>
      <c r="F393" s="319">
        <v>40532</v>
      </c>
      <c r="G393" s="187" t="s">
        <v>910</v>
      </c>
      <c r="H393" s="170">
        <v>9</v>
      </c>
      <c r="I393" s="171" t="s">
        <v>785</v>
      </c>
      <c r="J393" s="304"/>
    </row>
    <row r="394" spans="1:10" ht="12.75">
      <c r="A394" s="698"/>
      <c r="B394" s="709"/>
      <c r="C394" s="717"/>
      <c r="D394" s="729"/>
      <c r="E394" s="317" t="s">
        <v>872</v>
      </c>
      <c r="F394" s="317">
        <v>40533</v>
      </c>
      <c r="G394" s="181"/>
      <c r="H394" s="179"/>
      <c r="I394" s="180" t="s">
        <v>376</v>
      </c>
      <c r="J394" s="304"/>
    </row>
    <row r="395" spans="1:10" ht="12.75">
      <c r="A395" s="698"/>
      <c r="B395" s="709"/>
      <c r="C395" s="717"/>
      <c r="D395" s="729"/>
      <c r="E395" s="317" t="s">
        <v>867</v>
      </c>
      <c r="F395" s="317">
        <v>40534</v>
      </c>
      <c r="G395" s="181" t="s">
        <v>521</v>
      </c>
      <c r="H395" s="179">
        <v>20</v>
      </c>
      <c r="I395" s="180" t="s">
        <v>224</v>
      </c>
      <c r="J395" s="304"/>
    </row>
    <row r="396" spans="1:10" ht="12.75">
      <c r="A396" s="698"/>
      <c r="B396" s="709"/>
      <c r="C396" s="717"/>
      <c r="D396" s="729"/>
      <c r="E396" s="317" t="s">
        <v>868</v>
      </c>
      <c r="F396" s="317">
        <v>40535</v>
      </c>
      <c r="G396" s="181" t="s">
        <v>521</v>
      </c>
      <c r="H396" s="179">
        <v>14</v>
      </c>
      <c r="I396" s="180" t="s">
        <v>225</v>
      </c>
      <c r="J396" s="304"/>
    </row>
    <row r="397" spans="1:10" ht="12.75">
      <c r="A397" s="698"/>
      <c r="B397" s="709"/>
      <c r="C397" s="717"/>
      <c r="D397" s="729"/>
      <c r="E397" s="317" t="s">
        <v>869</v>
      </c>
      <c r="F397" s="317">
        <v>40536</v>
      </c>
      <c r="G397" s="181"/>
      <c r="H397" s="179"/>
      <c r="I397" s="180" t="s">
        <v>1026</v>
      </c>
      <c r="J397" s="304"/>
    </row>
    <row r="398" spans="1:10" ht="12.75">
      <c r="A398" s="698"/>
      <c r="B398" s="709"/>
      <c r="C398" s="717"/>
      <c r="D398" s="729"/>
      <c r="E398" s="317" t="s">
        <v>870</v>
      </c>
      <c r="F398" s="317">
        <v>40537</v>
      </c>
      <c r="G398" s="181"/>
      <c r="H398" s="179"/>
      <c r="I398" s="180" t="s">
        <v>376</v>
      </c>
      <c r="J398" s="304"/>
    </row>
    <row r="399" spans="1:10" ht="13.5" thickBot="1">
      <c r="A399" s="698"/>
      <c r="B399" s="709"/>
      <c r="C399" s="717"/>
      <c r="D399" s="730"/>
      <c r="E399" s="318" t="s">
        <v>871</v>
      </c>
      <c r="F399" s="318">
        <v>40538</v>
      </c>
      <c r="G399" s="184" t="s">
        <v>910</v>
      </c>
      <c r="H399" s="185">
        <v>8</v>
      </c>
      <c r="I399" s="186" t="s">
        <v>226</v>
      </c>
      <c r="J399" s="304"/>
    </row>
    <row r="400" spans="1:10" ht="12.75">
      <c r="A400" s="698"/>
      <c r="B400" s="709"/>
      <c r="C400" s="717" t="s">
        <v>529</v>
      </c>
      <c r="D400" s="718">
        <f>SUM(H400:H406)</f>
        <v>90</v>
      </c>
      <c r="E400" s="319" t="s">
        <v>866</v>
      </c>
      <c r="F400" s="319">
        <v>40539</v>
      </c>
      <c r="G400" s="187"/>
      <c r="H400" s="170"/>
      <c r="I400" s="171" t="s">
        <v>227</v>
      </c>
      <c r="J400" s="304"/>
    </row>
    <row r="401" spans="1:10" ht="12.75">
      <c r="A401" s="698"/>
      <c r="B401" s="709"/>
      <c r="C401" s="717"/>
      <c r="D401" s="729"/>
      <c r="E401" s="317" t="s">
        <v>872</v>
      </c>
      <c r="F401" s="317">
        <v>40540</v>
      </c>
      <c r="G401" s="181" t="s">
        <v>910</v>
      </c>
      <c r="H401" s="179">
        <v>12</v>
      </c>
      <c r="I401" s="180" t="s">
        <v>228</v>
      </c>
      <c r="J401" s="304"/>
    </row>
    <row r="402" spans="1:10" ht="12.75">
      <c r="A402" s="698"/>
      <c r="B402" s="709"/>
      <c r="C402" s="717"/>
      <c r="D402" s="729"/>
      <c r="E402" s="317" t="s">
        <v>867</v>
      </c>
      <c r="F402" s="317">
        <v>40541</v>
      </c>
      <c r="G402" s="181" t="s">
        <v>521</v>
      </c>
      <c r="H402" s="179">
        <v>13</v>
      </c>
      <c r="I402" s="180" t="s">
        <v>229</v>
      </c>
      <c r="J402" s="304"/>
    </row>
    <row r="403" spans="1:10" ht="12.75">
      <c r="A403" s="698"/>
      <c r="B403" s="709"/>
      <c r="C403" s="717"/>
      <c r="D403" s="729"/>
      <c r="E403" s="317" t="s">
        <v>868</v>
      </c>
      <c r="F403" s="317">
        <v>40542</v>
      </c>
      <c r="G403" s="181" t="s">
        <v>521</v>
      </c>
      <c r="H403" s="179">
        <v>19</v>
      </c>
      <c r="I403" s="180" t="s">
        <v>230</v>
      </c>
      <c r="J403" s="304"/>
    </row>
    <row r="404" spans="1:10" ht="13.5" thickBot="1">
      <c r="A404" s="699"/>
      <c r="B404" s="710"/>
      <c r="C404" s="717"/>
      <c r="D404" s="729"/>
      <c r="E404" s="317" t="s">
        <v>869</v>
      </c>
      <c r="F404" s="317">
        <v>40543</v>
      </c>
      <c r="G404" s="181" t="s">
        <v>521</v>
      </c>
      <c r="H404" s="179">
        <v>20</v>
      </c>
      <c r="I404" s="180" t="s">
        <v>231</v>
      </c>
      <c r="J404" s="304"/>
    </row>
    <row r="405" spans="1:10" ht="12.75">
      <c r="A405" s="245"/>
      <c r="B405" s="246"/>
      <c r="C405" s="849"/>
      <c r="D405" s="729"/>
      <c r="E405" s="317" t="s">
        <v>870</v>
      </c>
      <c r="F405" s="317">
        <v>40544</v>
      </c>
      <c r="G405" s="181" t="s">
        <v>912</v>
      </c>
      <c r="H405" s="179">
        <v>10</v>
      </c>
      <c r="I405" s="180" t="s">
        <v>232</v>
      </c>
      <c r="J405" s="304"/>
    </row>
    <row r="406" spans="1:10" ht="13.5" thickBot="1">
      <c r="A406" s="245"/>
      <c r="B406" s="246"/>
      <c r="C406" s="849"/>
      <c r="D406" s="730"/>
      <c r="E406" s="318" t="s">
        <v>871</v>
      </c>
      <c r="F406" s="318">
        <v>40545</v>
      </c>
      <c r="G406" s="184" t="s">
        <v>521</v>
      </c>
      <c r="H406" s="185">
        <v>16</v>
      </c>
      <c r="I406" s="186" t="s">
        <v>233</v>
      </c>
      <c r="J406" s="304"/>
    </row>
    <row r="407" spans="1:9" ht="13.5" thickBot="1">
      <c r="A407" s="140"/>
      <c r="B407" s="142"/>
      <c r="C407" s="153"/>
      <c r="D407" s="154"/>
      <c r="E407" s="326"/>
      <c r="F407" s="326"/>
      <c r="G407" s="208"/>
      <c r="H407" s="209"/>
      <c r="I407" s="210"/>
    </row>
    <row r="408" spans="1:10" ht="13.5" thickBot="1">
      <c r="A408" s="836"/>
      <c r="B408" s="837"/>
      <c r="C408" s="837"/>
      <c r="D408" s="837"/>
      <c r="E408" s="837"/>
      <c r="F408" s="332"/>
      <c r="G408" s="277"/>
      <c r="H408" s="269">
        <f>SUM(H6:H404)</f>
        <v>2799.5</v>
      </c>
      <c r="I408" s="263" t="s">
        <v>334</v>
      </c>
      <c r="J408" s="304"/>
    </row>
    <row r="409" spans="1:10" ht="12.75">
      <c r="A409" s="838" t="s">
        <v>332</v>
      </c>
      <c r="B409" s="839"/>
      <c r="C409" s="839"/>
      <c r="D409" s="839"/>
      <c r="E409" s="839"/>
      <c r="F409" s="266">
        <v>365</v>
      </c>
      <c r="G409" s="278" t="s">
        <v>333</v>
      </c>
      <c r="H409" s="270">
        <f>H408/F409</f>
        <v>7.66986301369863</v>
      </c>
      <c r="I409" s="262" t="s">
        <v>700</v>
      </c>
      <c r="J409" s="304"/>
    </row>
    <row r="410" spans="1:10" ht="12.75">
      <c r="A410" s="771" t="s">
        <v>686</v>
      </c>
      <c r="B410" s="772"/>
      <c r="C410" s="772"/>
      <c r="D410" s="772"/>
      <c r="E410" s="772"/>
      <c r="F410" s="267">
        <f>COUNT(H7:H404)</f>
        <v>258</v>
      </c>
      <c r="G410" s="279" t="s">
        <v>333</v>
      </c>
      <c r="H410" s="271">
        <f>H408/F410</f>
        <v>10.85077519379845</v>
      </c>
      <c r="I410" s="261" t="s">
        <v>699</v>
      </c>
      <c r="J410" s="304"/>
    </row>
    <row r="411" spans="1:10" ht="15" customHeight="1">
      <c r="A411" s="771" t="s">
        <v>330</v>
      </c>
      <c r="B411" s="772"/>
      <c r="C411" s="772"/>
      <c r="D411" s="772"/>
      <c r="E411" s="772"/>
      <c r="F411" s="268">
        <v>40179</v>
      </c>
      <c r="G411" s="279"/>
      <c r="H411" s="272">
        <f>H409*7</f>
        <v>53.68904109589041</v>
      </c>
      <c r="I411" s="261" t="s">
        <v>148</v>
      </c>
      <c r="J411" s="304"/>
    </row>
    <row r="412" spans="1:10" ht="14.25" customHeight="1" thickBot="1">
      <c r="A412" s="827" t="s">
        <v>331</v>
      </c>
      <c r="B412" s="828"/>
      <c r="C412" s="828"/>
      <c r="D412" s="828"/>
      <c r="E412" s="828"/>
      <c r="F412" s="284">
        <v>40543</v>
      </c>
      <c r="G412" s="285"/>
      <c r="H412" s="286">
        <f>H409*365/12</f>
        <v>233.29166666666666</v>
      </c>
      <c r="I412" s="264" t="s">
        <v>149</v>
      </c>
      <c r="J412" s="304"/>
    </row>
    <row r="413" spans="1:10" ht="13.5" thickBot="1">
      <c r="A413" s="829"/>
      <c r="B413" s="830"/>
      <c r="C413" s="830"/>
      <c r="D413" s="830"/>
      <c r="E413" s="830"/>
      <c r="F413" s="333"/>
      <c r="G413" s="277"/>
      <c r="H413" s="290"/>
      <c r="I413" s="291"/>
      <c r="J413" s="304"/>
    </row>
    <row r="414" spans="1:10" ht="12.75">
      <c r="A414" s="831" t="s">
        <v>308</v>
      </c>
      <c r="B414" s="832"/>
      <c r="C414" s="832"/>
      <c r="D414" s="832"/>
      <c r="E414" s="832"/>
      <c r="F414" s="266">
        <f>B6</f>
        <v>420</v>
      </c>
      <c r="G414" s="287"/>
      <c r="H414" s="288" t="s">
        <v>910</v>
      </c>
      <c r="I414" s="289" t="s">
        <v>955</v>
      </c>
      <c r="J414" s="304"/>
    </row>
    <row r="415" spans="1:10" ht="12.75">
      <c r="A415" s="821" t="s">
        <v>309</v>
      </c>
      <c r="B415" s="822"/>
      <c r="C415" s="822"/>
      <c r="D415" s="822"/>
      <c r="E415" s="822"/>
      <c r="F415" s="267">
        <f>B44</f>
        <v>279.5</v>
      </c>
      <c r="G415" s="280"/>
      <c r="H415" s="273" t="s">
        <v>911</v>
      </c>
      <c r="I415" s="260" t="s">
        <v>956</v>
      </c>
      <c r="J415" s="304"/>
    </row>
    <row r="416" spans="1:10" ht="12.75">
      <c r="A416" s="821" t="s">
        <v>310</v>
      </c>
      <c r="B416" s="822"/>
      <c r="C416" s="822"/>
      <c r="D416" s="822"/>
      <c r="E416" s="822"/>
      <c r="F416" s="267">
        <f>B73</f>
        <v>307</v>
      </c>
      <c r="G416" s="280"/>
      <c r="H416" s="273" t="s">
        <v>953</v>
      </c>
      <c r="I416" s="260" t="s">
        <v>958</v>
      </c>
      <c r="J416" s="304"/>
    </row>
    <row r="417" spans="1:10" ht="12.75">
      <c r="A417" s="821" t="s">
        <v>311</v>
      </c>
      <c r="B417" s="822"/>
      <c r="C417" s="822"/>
      <c r="D417" s="822"/>
      <c r="E417" s="822"/>
      <c r="F417" s="267">
        <f>B107</f>
        <v>241</v>
      </c>
      <c r="G417" s="280"/>
      <c r="H417" s="273" t="s">
        <v>924</v>
      </c>
      <c r="I417" s="260" t="s">
        <v>1007</v>
      </c>
      <c r="J417" s="304"/>
    </row>
    <row r="418" spans="1:10" ht="12.75">
      <c r="A418" s="821" t="s">
        <v>312</v>
      </c>
      <c r="B418" s="822"/>
      <c r="C418" s="822"/>
      <c r="D418" s="822"/>
      <c r="E418" s="822"/>
      <c r="F418" s="267">
        <f>B139</f>
        <v>171</v>
      </c>
      <c r="G418" s="280"/>
      <c r="H418" s="273" t="s">
        <v>67</v>
      </c>
      <c r="I418" s="260" t="s">
        <v>1003</v>
      </c>
      <c r="J418" s="304"/>
    </row>
    <row r="419" spans="1:10" ht="12.75">
      <c r="A419" s="821" t="s">
        <v>313</v>
      </c>
      <c r="B419" s="822"/>
      <c r="C419" s="822"/>
      <c r="D419" s="822"/>
      <c r="E419" s="822"/>
      <c r="F419" s="267">
        <f>B170</f>
        <v>219</v>
      </c>
      <c r="G419" s="280"/>
      <c r="H419" s="273" t="s">
        <v>918</v>
      </c>
      <c r="I419" s="260" t="s">
        <v>978</v>
      </c>
      <c r="J419" s="304"/>
    </row>
    <row r="420" spans="1:10" ht="12.75">
      <c r="A420" s="821" t="s">
        <v>314</v>
      </c>
      <c r="B420" s="822"/>
      <c r="C420" s="822"/>
      <c r="D420" s="822"/>
      <c r="E420" s="822"/>
      <c r="F420" s="267">
        <f>B205</f>
        <v>206</v>
      </c>
      <c r="G420" s="280"/>
      <c r="H420" s="273" t="s">
        <v>985</v>
      </c>
      <c r="I420" s="260" t="s">
        <v>1006</v>
      </c>
      <c r="J420" s="304"/>
    </row>
    <row r="421" spans="1:10" ht="12.75">
      <c r="A421" s="821" t="s">
        <v>315</v>
      </c>
      <c r="B421" s="822"/>
      <c r="C421" s="822"/>
      <c r="D421" s="822"/>
      <c r="E421" s="822"/>
      <c r="F421" s="267">
        <f>B242</f>
        <v>269</v>
      </c>
      <c r="G421" s="280"/>
      <c r="H421" s="273" t="s">
        <v>954</v>
      </c>
      <c r="I421" s="260" t="s">
        <v>959</v>
      </c>
      <c r="J421" s="304"/>
    </row>
    <row r="422" spans="1:10" ht="12.75">
      <c r="A422" s="821" t="s">
        <v>316</v>
      </c>
      <c r="B422" s="822"/>
      <c r="C422" s="822"/>
      <c r="D422" s="822"/>
      <c r="E422" s="822"/>
      <c r="F422" s="267">
        <f>B282</f>
        <v>160</v>
      </c>
      <c r="G422" s="280"/>
      <c r="H422" s="273" t="s">
        <v>554</v>
      </c>
      <c r="I422" s="260" t="s">
        <v>555</v>
      </c>
      <c r="J422" s="304"/>
    </row>
    <row r="423" spans="1:10" ht="12.75">
      <c r="A423" s="821" t="s">
        <v>317</v>
      </c>
      <c r="B423" s="822"/>
      <c r="C423" s="822"/>
      <c r="D423" s="822"/>
      <c r="E423" s="822"/>
      <c r="F423" s="267">
        <f>B313</f>
        <v>152</v>
      </c>
      <c r="G423" s="280"/>
      <c r="H423" s="273" t="s">
        <v>829</v>
      </c>
      <c r="I423" s="260" t="s">
        <v>830</v>
      </c>
      <c r="J423" s="304"/>
    </row>
    <row r="424" spans="1:10" ht="12.75">
      <c r="A424" s="821" t="s">
        <v>318</v>
      </c>
      <c r="B424" s="822"/>
      <c r="C424" s="822"/>
      <c r="D424" s="822"/>
      <c r="E424" s="822"/>
      <c r="F424" s="267">
        <f>B344</f>
        <v>119</v>
      </c>
      <c r="G424" s="281"/>
      <c r="H424" s="274" t="s">
        <v>960</v>
      </c>
      <c r="I424" s="260" t="s">
        <v>1004</v>
      </c>
      <c r="J424" s="304"/>
    </row>
    <row r="425" spans="1:10" ht="12.75">
      <c r="A425" s="821" t="s">
        <v>319</v>
      </c>
      <c r="B425" s="822"/>
      <c r="C425" s="822"/>
      <c r="D425" s="822"/>
      <c r="E425" s="822"/>
      <c r="F425" s="345">
        <f>B374</f>
        <v>256</v>
      </c>
      <c r="G425" s="281"/>
      <c r="H425" s="274" t="s">
        <v>1078</v>
      </c>
      <c r="I425" s="260" t="s">
        <v>1193</v>
      </c>
      <c r="J425" s="304"/>
    </row>
    <row r="426" spans="1:10" ht="12.75">
      <c r="A426" s="821"/>
      <c r="B426" s="822"/>
      <c r="C426" s="822"/>
      <c r="D426" s="822"/>
      <c r="E426" s="822"/>
      <c r="F426" s="267"/>
      <c r="G426" s="281"/>
      <c r="H426" s="274" t="s">
        <v>1192</v>
      </c>
      <c r="I426" s="260" t="s">
        <v>1005</v>
      </c>
      <c r="J426" s="304"/>
    </row>
    <row r="427" spans="1:10" ht="13.5" thickBot="1">
      <c r="A427" s="823"/>
      <c r="B427" s="824"/>
      <c r="C427" s="824"/>
      <c r="D427" s="824"/>
      <c r="E427" s="824"/>
      <c r="F427" s="334"/>
      <c r="G427" s="282"/>
      <c r="H427" s="275" t="s">
        <v>743</v>
      </c>
      <c r="I427" s="264" t="s">
        <v>744</v>
      </c>
      <c r="J427" s="304"/>
    </row>
    <row r="428" spans="1:10" ht="13.5" thickBot="1">
      <c r="A428" s="825" t="s">
        <v>320</v>
      </c>
      <c r="B428" s="826"/>
      <c r="C428" s="826"/>
      <c r="D428" s="826"/>
      <c r="E428" s="826"/>
      <c r="F428" s="333">
        <f>SUM(F414:F427)</f>
        <v>2799.5</v>
      </c>
      <c r="G428" s="283"/>
      <c r="H428" s="276"/>
      <c r="I428" s="265"/>
      <c r="J428" s="304"/>
    </row>
    <row r="429" spans="1:9" ht="12.75">
      <c r="A429" s="149"/>
      <c r="B429" s="149"/>
      <c r="C429" s="158"/>
      <c r="D429" s="158"/>
      <c r="E429" s="327"/>
      <c r="F429" s="327"/>
      <c r="G429" s="240"/>
      <c r="H429" s="241"/>
      <c r="I429" s="242"/>
    </row>
  </sheetData>
  <sheetProtection/>
  <mergeCells count="214">
    <mergeCell ref="A374:A404"/>
    <mergeCell ref="B374:B404"/>
    <mergeCell ref="D379:D385"/>
    <mergeCell ref="D386:D392"/>
    <mergeCell ref="D393:D399"/>
    <mergeCell ref="D400:D406"/>
    <mergeCell ref="C379:C385"/>
    <mergeCell ref="C386:C392"/>
    <mergeCell ref="C393:C399"/>
    <mergeCell ref="C400:C406"/>
    <mergeCell ref="D294:D300"/>
    <mergeCell ref="D301:D308"/>
    <mergeCell ref="D309:D315"/>
    <mergeCell ref="C323:C329"/>
    <mergeCell ref="C330:C336"/>
    <mergeCell ref="C337:C343"/>
    <mergeCell ref="C358:C364"/>
    <mergeCell ref="C372:C378"/>
    <mergeCell ref="A344:A373"/>
    <mergeCell ref="B344:B373"/>
    <mergeCell ref="D351:D357"/>
    <mergeCell ref="D358:D364"/>
    <mergeCell ref="D365:D371"/>
    <mergeCell ref="D372:D378"/>
    <mergeCell ref="C351:C357"/>
    <mergeCell ref="D344:D350"/>
    <mergeCell ref="C344:C350"/>
    <mergeCell ref="C365:C371"/>
    <mergeCell ref="F269:F270"/>
    <mergeCell ref="E276:E277"/>
    <mergeCell ref="F276:F277"/>
    <mergeCell ref="D264:D271"/>
    <mergeCell ref="D272:D279"/>
    <mergeCell ref="C287:C293"/>
    <mergeCell ref="D287:D293"/>
    <mergeCell ref="F306:F307"/>
    <mergeCell ref="A242:A281"/>
    <mergeCell ref="B242:B281"/>
    <mergeCell ref="C264:C271"/>
    <mergeCell ref="C272:C279"/>
    <mergeCell ref="C280:C286"/>
    <mergeCell ref="C252:C263"/>
    <mergeCell ref="A282:A312"/>
    <mergeCell ref="B282:B312"/>
    <mergeCell ref="C294:C300"/>
    <mergeCell ref="C301:C308"/>
    <mergeCell ref="E243:E244"/>
    <mergeCell ref="D252:D263"/>
    <mergeCell ref="E252:E253"/>
    <mergeCell ref="E260:E261"/>
    <mergeCell ref="D280:D286"/>
    <mergeCell ref="E269:E270"/>
    <mergeCell ref="F243:F244"/>
    <mergeCell ref="E249:E250"/>
    <mergeCell ref="F249:F250"/>
    <mergeCell ref="E190:E191"/>
    <mergeCell ref="F190:F191"/>
    <mergeCell ref="E232:E233"/>
    <mergeCell ref="E230:E231"/>
    <mergeCell ref="E228:E229"/>
    <mergeCell ref="E226:E227"/>
    <mergeCell ref="F226:F227"/>
    <mergeCell ref="A139:A169"/>
    <mergeCell ref="B139:B169"/>
    <mergeCell ref="D148:D154"/>
    <mergeCell ref="D155:D161"/>
    <mergeCell ref="D162:D168"/>
    <mergeCell ref="D169:D175"/>
    <mergeCell ref="C148:C154"/>
    <mergeCell ref="C155:C161"/>
    <mergeCell ref="C162:C168"/>
    <mergeCell ref="C169:C175"/>
    <mergeCell ref="E109:E110"/>
    <mergeCell ref="F109:F110"/>
    <mergeCell ref="D141:D147"/>
    <mergeCell ref="C141:C147"/>
    <mergeCell ref="D127:D133"/>
    <mergeCell ref="D134:D140"/>
    <mergeCell ref="A107:A138"/>
    <mergeCell ref="B107:B138"/>
    <mergeCell ref="E117:E118"/>
    <mergeCell ref="F117:F118"/>
    <mergeCell ref="C112:C119"/>
    <mergeCell ref="C120:C126"/>
    <mergeCell ref="C127:C133"/>
    <mergeCell ref="C134:C140"/>
    <mergeCell ref="D112:D119"/>
    <mergeCell ref="D120:D126"/>
    <mergeCell ref="F66:F67"/>
    <mergeCell ref="D73:D80"/>
    <mergeCell ref="D81:D88"/>
    <mergeCell ref="C97:C103"/>
    <mergeCell ref="D97:D103"/>
    <mergeCell ref="F79:F80"/>
    <mergeCell ref="E79:E80"/>
    <mergeCell ref="E87:E88"/>
    <mergeCell ref="F87:F88"/>
    <mergeCell ref="E94:E95"/>
    <mergeCell ref="F94:F95"/>
    <mergeCell ref="C3:C9"/>
    <mergeCell ref="C10:C16"/>
    <mergeCell ref="D89:D96"/>
    <mergeCell ref="C73:C80"/>
    <mergeCell ref="C81:C88"/>
    <mergeCell ref="C89:C96"/>
    <mergeCell ref="C25:C36"/>
    <mergeCell ref="C37:C43"/>
    <mergeCell ref="C44:C50"/>
    <mergeCell ref="A1:I1"/>
    <mergeCell ref="C17:C24"/>
    <mergeCell ref="D17:D24"/>
    <mergeCell ref="D3:D9"/>
    <mergeCell ref="B6:B43"/>
    <mergeCell ref="A6:A43"/>
    <mergeCell ref="D10:D16"/>
    <mergeCell ref="D25:D36"/>
    <mergeCell ref="F30:F31"/>
    <mergeCell ref="F32:F33"/>
    <mergeCell ref="A410:E410"/>
    <mergeCell ref="A408:E408"/>
    <mergeCell ref="A409:E409"/>
    <mergeCell ref="D37:D43"/>
    <mergeCell ref="E66:E67"/>
    <mergeCell ref="C104:C111"/>
    <mergeCell ref="D104:D111"/>
    <mergeCell ref="A73:A106"/>
    <mergeCell ref="B73:B106"/>
    <mergeCell ref="A44:A72"/>
    <mergeCell ref="F34:F35"/>
    <mergeCell ref="E23:E24"/>
    <mergeCell ref="F23:F24"/>
    <mergeCell ref="E25:E26"/>
    <mergeCell ref="E27:E28"/>
    <mergeCell ref="F25:F26"/>
    <mergeCell ref="F27:F28"/>
    <mergeCell ref="E30:E31"/>
    <mergeCell ref="E32:E33"/>
    <mergeCell ref="E34:E35"/>
    <mergeCell ref="A417:E417"/>
    <mergeCell ref="A418:E418"/>
    <mergeCell ref="B44:B72"/>
    <mergeCell ref="C58:C64"/>
    <mergeCell ref="D51:D57"/>
    <mergeCell ref="D58:D64"/>
    <mergeCell ref="C65:C72"/>
    <mergeCell ref="D65:D72"/>
    <mergeCell ref="D44:D50"/>
    <mergeCell ref="C51:C57"/>
    <mergeCell ref="A411:E411"/>
    <mergeCell ref="A412:E412"/>
    <mergeCell ref="A413:E413"/>
    <mergeCell ref="A414:E414"/>
    <mergeCell ref="A415:E415"/>
    <mergeCell ref="A416:E416"/>
    <mergeCell ref="A419:E419"/>
    <mergeCell ref="A420:E420"/>
    <mergeCell ref="A427:E427"/>
    <mergeCell ref="A428:E428"/>
    <mergeCell ref="A423:E423"/>
    <mergeCell ref="A424:E424"/>
    <mergeCell ref="A425:E425"/>
    <mergeCell ref="A426:E426"/>
    <mergeCell ref="A421:E421"/>
    <mergeCell ref="A422:E422"/>
    <mergeCell ref="D209:D215"/>
    <mergeCell ref="C176:C184"/>
    <mergeCell ref="C185:C192"/>
    <mergeCell ref="C193:C201"/>
    <mergeCell ref="C202:C208"/>
    <mergeCell ref="C209:C215"/>
    <mergeCell ref="E181:E183"/>
    <mergeCell ref="F181:F183"/>
    <mergeCell ref="A170:A204"/>
    <mergeCell ref="B170:B204"/>
    <mergeCell ref="D176:D184"/>
    <mergeCell ref="D185:D192"/>
    <mergeCell ref="D193:D201"/>
    <mergeCell ref="D202:D208"/>
    <mergeCell ref="B205:B241"/>
    <mergeCell ref="A205:A241"/>
    <mergeCell ref="D236:D242"/>
    <mergeCell ref="D243:D251"/>
    <mergeCell ref="C216:C224"/>
    <mergeCell ref="C225:C235"/>
    <mergeCell ref="C236:C242"/>
    <mergeCell ref="C243:C251"/>
    <mergeCell ref="D216:D224"/>
    <mergeCell ref="D225:D235"/>
    <mergeCell ref="F232:F233"/>
    <mergeCell ref="E222:E223"/>
    <mergeCell ref="F222:F223"/>
    <mergeCell ref="E217:E218"/>
    <mergeCell ref="F217:F218"/>
    <mergeCell ref="F228:F229"/>
    <mergeCell ref="F230:F231"/>
    <mergeCell ref="F194:F195"/>
    <mergeCell ref="E194:E195"/>
    <mergeCell ref="F260:F261"/>
    <mergeCell ref="F252:F253"/>
    <mergeCell ref="E254:E255"/>
    <mergeCell ref="F254:F255"/>
    <mergeCell ref="E257:E259"/>
    <mergeCell ref="F257:F259"/>
    <mergeCell ref="E200:E201"/>
    <mergeCell ref="F200:F201"/>
    <mergeCell ref="E306:E307"/>
    <mergeCell ref="C309:C315"/>
    <mergeCell ref="A313:A343"/>
    <mergeCell ref="B313:B343"/>
    <mergeCell ref="D323:D329"/>
    <mergeCell ref="D330:D336"/>
    <mergeCell ref="D337:D343"/>
    <mergeCell ref="D316:D322"/>
    <mergeCell ref="C316:C322"/>
  </mergeCells>
  <printOptions/>
  <pageMargins left="0.7874015748031497" right="0.7874015748031497" top="0.43" bottom="0.25" header="0.36" footer="0.18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439"/>
  <sheetViews>
    <sheetView zoomScale="85" zoomScaleNormal="85" zoomScaleSheetLayoutView="100" zoomScalePageLayoutView="0" workbookViewId="0" topLeftCell="A1">
      <pane ySplit="2" topLeftCell="A84" activePane="bottomLeft" state="frozen"/>
      <selection pane="topLeft" activeCell="I14" sqref="I14"/>
      <selection pane="bottomLeft" activeCell="I104" sqref="I104"/>
    </sheetView>
  </sheetViews>
  <sheetFormatPr defaultColWidth="9.00390625" defaultRowHeight="12.75"/>
  <cols>
    <col min="1" max="2" width="3.75390625" style="150" customWidth="1"/>
    <col min="3" max="4" width="3.125" style="159" customWidth="1"/>
    <col min="5" max="5" width="8.75390625" style="328" bestFit="1" customWidth="1"/>
    <col min="6" max="6" width="10.75390625" style="328" bestFit="1" customWidth="1"/>
    <col min="7" max="7" width="4.875" style="175" customWidth="1"/>
    <col min="8" max="8" width="6.75390625" style="174" bestFit="1" customWidth="1"/>
    <col min="9" max="9" width="104.875" style="176" customWidth="1"/>
    <col min="10" max="10" width="7.875" style="376" bestFit="1" customWidth="1"/>
    <col min="11" max="11" width="9.125" style="341" customWidth="1"/>
    <col min="12" max="16384" width="9.125" style="160" customWidth="1"/>
  </cols>
  <sheetData>
    <row r="1" spans="1:10" ht="13.5" thickBot="1">
      <c r="A1" s="753" t="s">
        <v>234</v>
      </c>
      <c r="B1" s="753"/>
      <c r="C1" s="753"/>
      <c r="D1" s="753"/>
      <c r="E1" s="753"/>
      <c r="F1" s="753"/>
      <c r="G1" s="753"/>
      <c r="H1" s="753"/>
      <c r="I1" s="754"/>
      <c r="J1" s="375"/>
    </row>
    <row r="2" spans="1:10" ht="13.5" thickBot="1">
      <c r="A2" s="309" t="s">
        <v>449</v>
      </c>
      <c r="B2" s="310" t="s">
        <v>449</v>
      </c>
      <c r="C2" s="311" t="s">
        <v>918</v>
      </c>
      <c r="D2" s="353" t="s">
        <v>918</v>
      </c>
      <c r="E2" s="354" t="s">
        <v>914</v>
      </c>
      <c r="F2" s="352" t="s">
        <v>913</v>
      </c>
      <c r="G2" s="355" t="s">
        <v>915</v>
      </c>
      <c r="H2" s="356" t="s">
        <v>916</v>
      </c>
      <c r="I2" s="357" t="s">
        <v>1009</v>
      </c>
      <c r="J2" s="375"/>
    </row>
    <row r="3" spans="1:10" ht="12.75">
      <c r="A3" s="142"/>
      <c r="B3" s="346"/>
      <c r="C3" s="737" t="s">
        <v>873</v>
      </c>
      <c r="D3" s="718">
        <f>SUM(H3:H9)</f>
        <v>90</v>
      </c>
      <c r="E3" s="319" t="s">
        <v>866</v>
      </c>
      <c r="F3" s="319">
        <v>40539</v>
      </c>
      <c r="G3" s="187"/>
      <c r="H3" s="170"/>
      <c r="I3" s="171" t="s">
        <v>227</v>
      </c>
      <c r="J3" s="375"/>
    </row>
    <row r="4" spans="1:10" ht="12.75" customHeight="1">
      <c r="A4" s="347"/>
      <c r="B4" s="347"/>
      <c r="C4" s="717"/>
      <c r="D4" s="729"/>
      <c r="E4" s="317" t="s">
        <v>872</v>
      </c>
      <c r="F4" s="317">
        <v>40540</v>
      </c>
      <c r="G4" s="181" t="s">
        <v>910</v>
      </c>
      <c r="H4" s="179">
        <v>12</v>
      </c>
      <c r="I4" s="180" t="s">
        <v>228</v>
      </c>
      <c r="J4" s="375"/>
    </row>
    <row r="5" spans="1:10" ht="12.75">
      <c r="A5" s="347"/>
      <c r="B5" s="347"/>
      <c r="C5" s="717"/>
      <c r="D5" s="729"/>
      <c r="E5" s="317" t="s">
        <v>867</v>
      </c>
      <c r="F5" s="317">
        <v>40541</v>
      </c>
      <c r="G5" s="181" t="s">
        <v>521</v>
      </c>
      <c r="H5" s="179">
        <v>13</v>
      </c>
      <c r="I5" s="180" t="s">
        <v>229</v>
      </c>
      <c r="J5" s="375"/>
    </row>
    <row r="6" spans="1:10" ht="12.75">
      <c r="A6" s="350"/>
      <c r="B6" s="351"/>
      <c r="C6" s="717"/>
      <c r="D6" s="729"/>
      <c r="E6" s="317" t="s">
        <v>868</v>
      </c>
      <c r="F6" s="317">
        <v>40542</v>
      </c>
      <c r="G6" s="181" t="s">
        <v>521</v>
      </c>
      <c r="H6" s="179">
        <v>19</v>
      </c>
      <c r="I6" s="180" t="s">
        <v>230</v>
      </c>
      <c r="J6" s="375"/>
    </row>
    <row r="7" spans="1:10" ht="12.75">
      <c r="A7" s="350"/>
      <c r="B7" s="351"/>
      <c r="C7" s="717"/>
      <c r="D7" s="729"/>
      <c r="E7" s="317" t="s">
        <v>869</v>
      </c>
      <c r="F7" s="317">
        <v>40543</v>
      </c>
      <c r="G7" s="181" t="s">
        <v>521</v>
      </c>
      <c r="H7" s="179">
        <v>20</v>
      </c>
      <c r="I7" s="180" t="s">
        <v>231</v>
      </c>
      <c r="J7" s="375"/>
    </row>
    <row r="8" spans="1:10" ht="12.75">
      <c r="A8" s="855">
        <v>40544</v>
      </c>
      <c r="B8" s="858">
        <f>SUM(H8:H43)</f>
        <v>350</v>
      </c>
      <c r="C8" s="717"/>
      <c r="D8" s="729"/>
      <c r="E8" s="317" t="s">
        <v>870</v>
      </c>
      <c r="F8" s="317">
        <v>40544</v>
      </c>
      <c r="G8" s="181" t="s">
        <v>912</v>
      </c>
      <c r="H8" s="179">
        <v>10</v>
      </c>
      <c r="I8" s="180" t="s">
        <v>232</v>
      </c>
      <c r="J8" s="375"/>
    </row>
    <row r="9" spans="1:10" ht="13.5" thickBot="1">
      <c r="A9" s="856"/>
      <c r="B9" s="859"/>
      <c r="C9" s="801"/>
      <c r="D9" s="730"/>
      <c r="E9" s="318" t="s">
        <v>871</v>
      </c>
      <c r="F9" s="318">
        <v>40545</v>
      </c>
      <c r="G9" s="184" t="s">
        <v>521</v>
      </c>
      <c r="H9" s="185">
        <v>16</v>
      </c>
      <c r="I9" s="186" t="s">
        <v>233</v>
      </c>
      <c r="J9" s="375"/>
    </row>
    <row r="10" spans="1:10" ht="12.75">
      <c r="A10" s="856"/>
      <c r="B10" s="859"/>
      <c r="C10" s="714" t="s">
        <v>874</v>
      </c>
      <c r="D10" s="718">
        <f>SUM(H10:H17)</f>
        <v>58</v>
      </c>
      <c r="E10" s="319" t="s">
        <v>866</v>
      </c>
      <c r="F10" s="319">
        <v>40546</v>
      </c>
      <c r="G10" s="187" t="s">
        <v>521</v>
      </c>
      <c r="H10" s="170">
        <v>11</v>
      </c>
      <c r="I10" s="171" t="s">
        <v>235</v>
      </c>
      <c r="J10" s="375"/>
    </row>
    <row r="11" spans="1:10" ht="12.75">
      <c r="A11" s="856"/>
      <c r="B11" s="859"/>
      <c r="C11" s="717"/>
      <c r="D11" s="729"/>
      <c r="E11" s="317" t="s">
        <v>872</v>
      </c>
      <c r="F11" s="317">
        <v>40547</v>
      </c>
      <c r="G11" s="181"/>
      <c r="H11" s="179"/>
      <c r="I11" s="180" t="s">
        <v>643</v>
      </c>
      <c r="J11" s="375"/>
    </row>
    <row r="12" spans="1:10" ht="12.75">
      <c r="A12" s="856"/>
      <c r="B12" s="859"/>
      <c r="C12" s="717"/>
      <c r="D12" s="729"/>
      <c r="E12" s="317" t="s">
        <v>867</v>
      </c>
      <c r="F12" s="317">
        <v>40548</v>
      </c>
      <c r="G12" s="181"/>
      <c r="H12" s="179"/>
      <c r="I12" s="180" t="s">
        <v>236</v>
      </c>
      <c r="J12" s="375"/>
    </row>
    <row r="13" spans="1:10" ht="12.75">
      <c r="A13" s="856"/>
      <c r="B13" s="859"/>
      <c r="C13" s="717"/>
      <c r="D13" s="729"/>
      <c r="E13" s="317" t="s">
        <v>868</v>
      </c>
      <c r="F13" s="317">
        <v>40549</v>
      </c>
      <c r="G13" s="181" t="s">
        <v>910</v>
      </c>
      <c r="H13" s="179">
        <v>15</v>
      </c>
      <c r="I13" s="180" t="s">
        <v>237</v>
      </c>
      <c r="J13" s="375"/>
    </row>
    <row r="14" spans="1:10" ht="12.75">
      <c r="A14" s="856"/>
      <c r="B14" s="859"/>
      <c r="C14" s="717"/>
      <c r="D14" s="729"/>
      <c r="E14" s="317" t="s">
        <v>869</v>
      </c>
      <c r="F14" s="317">
        <v>40550</v>
      </c>
      <c r="G14" s="181" t="s">
        <v>924</v>
      </c>
      <c r="H14" s="179">
        <v>10</v>
      </c>
      <c r="I14" s="180" t="s">
        <v>396</v>
      </c>
      <c r="J14" s="375"/>
    </row>
    <row r="15" spans="1:10" ht="12.75">
      <c r="A15" s="856"/>
      <c r="B15" s="859"/>
      <c r="C15" s="717"/>
      <c r="D15" s="729"/>
      <c r="E15" s="321" t="s">
        <v>870</v>
      </c>
      <c r="F15" s="317">
        <v>40551</v>
      </c>
      <c r="G15" s="181" t="s">
        <v>910</v>
      </c>
      <c r="H15" s="179">
        <v>4</v>
      </c>
      <c r="I15" s="180" t="s">
        <v>397</v>
      </c>
      <c r="J15" s="375"/>
    </row>
    <row r="16" spans="1:10" ht="12.75">
      <c r="A16" s="856"/>
      <c r="B16" s="859"/>
      <c r="C16" s="850"/>
      <c r="D16" s="749"/>
      <c r="E16" s="807" t="s">
        <v>871</v>
      </c>
      <c r="F16" s="802">
        <v>40552</v>
      </c>
      <c r="G16" s="198" t="s">
        <v>912</v>
      </c>
      <c r="H16" s="199">
        <v>11</v>
      </c>
      <c r="I16" s="200" t="s">
        <v>398</v>
      </c>
      <c r="J16" s="375"/>
    </row>
    <row r="17" spans="1:10" ht="13.5" thickBot="1">
      <c r="A17" s="856"/>
      <c r="B17" s="859"/>
      <c r="C17" s="801"/>
      <c r="D17" s="730"/>
      <c r="E17" s="833"/>
      <c r="F17" s="834"/>
      <c r="G17" s="184" t="s">
        <v>910</v>
      </c>
      <c r="H17" s="185">
        <v>7</v>
      </c>
      <c r="I17" s="186" t="s">
        <v>399</v>
      </c>
      <c r="J17" s="375"/>
    </row>
    <row r="18" spans="1:10" ht="12.75">
      <c r="A18" s="856"/>
      <c r="B18" s="859"/>
      <c r="C18" s="714" t="s">
        <v>875</v>
      </c>
      <c r="D18" s="718">
        <f>SUM(H18:H27)</f>
        <v>119</v>
      </c>
      <c r="E18" s="835" t="s">
        <v>866</v>
      </c>
      <c r="F18" s="806">
        <v>40553</v>
      </c>
      <c r="G18" s="187" t="s">
        <v>912</v>
      </c>
      <c r="H18" s="170">
        <v>10</v>
      </c>
      <c r="I18" s="171" t="s">
        <v>400</v>
      </c>
      <c r="J18" s="375"/>
    </row>
    <row r="19" spans="1:10" ht="12.75">
      <c r="A19" s="856"/>
      <c r="B19" s="859"/>
      <c r="C19" s="871"/>
      <c r="D19" s="736"/>
      <c r="E19" s="808"/>
      <c r="F19" s="803"/>
      <c r="G19" s="192" t="s">
        <v>521</v>
      </c>
      <c r="H19" s="193">
        <v>16</v>
      </c>
      <c r="I19" s="204" t="s">
        <v>401</v>
      </c>
      <c r="J19" s="375"/>
    </row>
    <row r="20" spans="1:10" ht="12.75">
      <c r="A20" s="856"/>
      <c r="B20" s="859"/>
      <c r="C20" s="717"/>
      <c r="D20" s="729"/>
      <c r="E20" s="807" t="s">
        <v>872</v>
      </c>
      <c r="F20" s="802">
        <v>40554</v>
      </c>
      <c r="G20" s="181" t="s">
        <v>912</v>
      </c>
      <c r="H20" s="179">
        <v>10</v>
      </c>
      <c r="I20" s="180" t="s">
        <v>402</v>
      </c>
      <c r="J20" s="375"/>
    </row>
    <row r="21" spans="1:10" ht="12.75">
      <c r="A21" s="856"/>
      <c r="B21" s="859"/>
      <c r="C21" s="717"/>
      <c r="D21" s="729"/>
      <c r="E21" s="808"/>
      <c r="F21" s="803"/>
      <c r="G21" s="181" t="s">
        <v>521</v>
      </c>
      <c r="H21" s="179">
        <v>14</v>
      </c>
      <c r="I21" s="180" t="s">
        <v>403</v>
      </c>
      <c r="J21" s="375"/>
    </row>
    <row r="22" spans="1:10" ht="12.75">
      <c r="A22" s="856"/>
      <c r="B22" s="859"/>
      <c r="C22" s="717"/>
      <c r="D22" s="729"/>
      <c r="E22" s="342" t="s">
        <v>867</v>
      </c>
      <c r="F22" s="330">
        <v>40555</v>
      </c>
      <c r="G22" s="181" t="s">
        <v>912</v>
      </c>
      <c r="H22" s="179">
        <v>15</v>
      </c>
      <c r="I22" s="180" t="s">
        <v>404</v>
      </c>
      <c r="J22" s="375"/>
    </row>
    <row r="23" spans="1:10" ht="12.75">
      <c r="A23" s="856"/>
      <c r="B23" s="859"/>
      <c r="C23" s="717"/>
      <c r="D23" s="729"/>
      <c r="E23" s="845" t="s">
        <v>868</v>
      </c>
      <c r="F23" s="802">
        <v>40556</v>
      </c>
      <c r="G23" s="181" t="s">
        <v>912</v>
      </c>
      <c r="H23" s="179">
        <v>12</v>
      </c>
      <c r="I23" s="180" t="s">
        <v>405</v>
      </c>
      <c r="J23" s="375"/>
    </row>
    <row r="24" spans="1:10" ht="12.75">
      <c r="A24" s="856"/>
      <c r="B24" s="859"/>
      <c r="C24" s="717"/>
      <c r="D24" s="729"/>
      <c r="E24" s="845"/>
      <c r="F24" s="803"/>
      <c r="G24" s="181" t="s">
        <v>1111</v>
      </c>
      <c r="H24" s="179">
        <v>15</v>
      </c>
      <c r="I24" s="180" t="s">
        <v>406</v>
      </c>
      <c r="J24" s="375"/>
    </row>
    <row r="25" spans="1:10" ht="12.75">
      <c r="A25" s="856"/>
      <c r="B25" s="859"/>
      <c r="C25" s="717"/>
      <c r="D25" s="729"/>
      <c r="E25" s="321" t="s">
        <v>869</v>
      </c>
      <c r="F25" s="317">
        <v>40557</v>
      </c>
      <c r="G25" s="181" t="s">
        <v>912</v>
      </c>
      <c r="H25" s="179">
        <v>18</v>
      </c>
      <c r="I25" s="180" t="s">
        <v>407</v>
      </c>
      <c r="J25" s="375"/>
    </row>
    <row r="26" spans="1:10" ht="12.75">
      <c r="A26" s="856"/>
      <c r="B26" s="859"/>
      <c r="C26" s="717"/>
      <c r="D26" s="729"/>
      <c r="E26" s="321" t="s">
        <v>870</v>
      </c>
      <c r="F26" s="317">
        <v>40558</v>
      </c>
      <c r="G26" s="181"/>
      <c r="H26" s="179"/>
      <c r="I26" s="180" t="s">
        <v>408</v>
      </c>
      <c r="J26" s="375"/>
    </row>
    <row r="27" spans="1:10" ht="13.5" thickBot="1">
      <c r="A27" s="856"/>
      <c r="B27" s="859"/>
      <c r="C27" s="850"/>
      <c r="D27" s="730"/>
      <c r="E27" s="322" t="s">
        <v>871</v>
      </c>
      <c r="F27" s="318">
        <v>40559</v>
      </c>
      <c r="G27" s="184" t="s">
        <v>910</v>
      </c>
      <c r="H27" s="185">
        <v>9</v>
      </c>
      <c r="I27" s="186" t="s">
        <v>897</v>
      </c>
      <c r="J27" s="375"/>
    </row>
    <row r="28" spans="1:10" ht="12.75">
      <c r="A28" s="856"/>
      <c r="B28" s="859"/>
      <c r="C28" s="714" t="s">
        <v>876</v>
      </c>
      <c r="D28" s="718">
        <f>SUM(H28:H34)</f>
        <v>65</v>
      </c>
      <c r="E28" s="344" t="s">
        <v>866</v>
      </c>
      <c r="F28" s="319">
        <v>40560</v>
      </c>
      <c r="G28" s="187"/>
      <c r="H28" s="170"/>
      <c r="I28" s="171" t="s">
        <v>376</v>
      </c>
      <c r="J28" s="375"/>
    </row>
    <row r="29" spans="1:10" ht="13.5" customHeight="1">
      <c r="A29" s="856"/>
      <c r="B29" s="859"/>
      <c r="C29" s="717"/>
      <c r="D29" s="729"/>
      <c r="E29" s="342" t="s">
        <v>872</v>
      </c>
      <c r="F29" s="317">
        <v>40561</v>
      </c>
      <c r="G29" s="181"/>
      <c r="H29" s="179"/>
      <c r="I29" s="180" t="s">
        <v>376</v>
      </c>
      <c r="J29" s="375"/>
    </row>
    <row r="30" spans="1:10" ht="12.75">
      <c r="A30" s="856"/>
      <c r="B30" s="859"/>
      <c r="C30" s="717"/>
      <c r="D30" s="729"/>
      <c r="E30" s="321" t="s">
        <v>867</v>
      </c>
      <c r="F30" s="317">
        <v>40562</v>
      </c>
      <c r="G30" s="181" t="s">
        <v>910</v>
      </c>
      <c r="H30" s="179">
        <v>19</v>
      </c>
      <c r="I30" s="180" t="s">
        <v>895</v>
      </c>
      <c r="J30" s="375"/>
    </row>
    <row r="31" spans="1:10" ht="12.75">
      <c r="A31" s="856"/>
      <c r="B31" s="859"/>
      <c r="C31" s="717"/>
      <c r="D31" s="729"/>
      <c r="E31" s="342" t="s">
        <v>868</v>
      </c>
      <c r="F31" s="317">
        <v>40563</v>
      </c>
      <c r="G31" s="181" t="s">
        <v>985</v>
      </c>
      <c r="H31" s="179">
        <v>11</v>
      </c>
      <c r="I31" s="180" t="s">
        <v>409</v>
      </c>
      <c r="J31" s="375"/>
    </row>
    <row r="32" spans="1:10" ht="12.75">
      <c r="A32" s="856"/>
      <c r="B32" s="859"/>
      <c r="C32" s="717"/>
      <c r="D32" s="729"/>
      <c r="E32" s="342" t="s">
        <v>869</v>
      </c>
      <c r="F32" s="317">
        <v>40564</v>
      </c>
      <c r="G32" s="181" t="s">
        <v>910</v>
      </c>
      <c r="H32" s="179">
        <v>11</v>
      </c>
      <c r="I32" s="180" t="s">
        <v>896</v>
      </c>
      <c r="J32" s="375"/>
    </row>
    <row r="33" spans="1:10" ht="12.75">
      <c r="A33" s="856"/>
      <c r="B33" s="859"/>
      <c r="C33" s="717"/>
      <c r="D33" s="729"/>
      <c r="E33" s="342" t="s">
        <v>870</v>
      </c>
      <c r="F33" s="317">
        <v>40565</v>
      </c>
      <c r="G33" s="181" t="s">
        <v>924</v>
      </c>
      <c r="H33" s="179">
        <v>15</v>
      </c>
      <c r="I33" s="30" t="s">
        <v>1213</v>
      </c>
      <c r="J33" s="375"/>
    </row>
    <row r="34" spans="1:10" ht="13.5" thickBot="1">
      <c r="A34" s="856"/>
      <c r="B34" s="859"/>
      <c r="C34" s="801"/>
      <c r="D34" s="730"/>
      <c r="E34" s="322" t="s">
        <v>871</v>
      </c>
      <c r="F34" s="318">
        <v>40566</v>
      </c>
      <c r="G34" s="184" t="s">
        <v>910</v>
      </c>
      <c r="H34" s="185">
        <v>9</v>
      </c>
      <c r="I34" s="186" t="s">
        <v>997</v>
      </c>
      <c r="J34" s="375"/>
    </row>
    <row r="35" spans="1:10" ht="12.75" customHeight="1">
      <c r="A35" s="856"/>
      <c r="B35" s="859"/>
      <c r="C35" s="714" t="s">
        <v>877</v>
      </c>
      <c r="D35" s="718">
        <f>SUM(H35:H42)</f>
        <v>69</v>
      </c>
      <c r="E35" s="319" t="s">
        <v>866</v>
      </c>
      <c r="F35" s="319">
        <v>40567</v>
      </c>
      <c r="G35" s="187"/>
      <c r="H35" s="170"/>
      <c r="I35" s="171" t="s">
        <v>979</v>
      </c>
      <c r="J35" s="375"/>
    </row>
    <row r="36" spans="1:10" ht="12.75">
      <c r="A36" s="856"/>
      <c r="B36" s="859"/>
      <c r="C36" s="717"/>
      <c r="D36" s="729"/>
      <c r="E36" s="317" t="s">
        <v>872</v>
      </c>
      <c r="F36" s="317">
        <v>40568</v>
      </c>
      <c r="G36" s="181" t="s">
        <v>953</v>
      </c>
      <c r="H36" s="179">
        <v>13</v>
      </c>
      <c r="I36" s="180" t="s">
        <v>410</v>
      </c>
      <c r="J36" s="375"/>
    </row>
    <row r="37" spans="1:10" ht="12.75">
      <c r="A37" s="856"/>
      <c r="B37" s="859"/>
      <c r="C37" s="717"/>
      <c r="D37" s="729"/>
      <c r="E37" s="317" t="s">
        <v>867</v>
      </c>
      <c r="F37" s="317">
        <v>40569</v>
      </c>
      <c r="G37" s="181"/>
      <c r="H37" s="179"/>
      <c r="I37" s="180" t="s">
        <v>387</v>
      </c>
      <c r="J37" s="375" t="s">
        <v>622</v>
      </c>
    </row>
    <row r="38" spans="1:10" ht="12.75">
      <c r="A38" s="856"/>
      <c r="B38" s="859"/>
      <c r="C38" s="717"/>
      <c r="D38" s="729"/>
      <c r="E38" s="317" t="s">
        <v>868</v>
      </c>
      <c r="F38" s="317">
        <v>40570</v>
      </c>
      <c r="G38" s="181" t="s">
        <v>910</v>
      </c>
      <c r="H38" s="179">
        <v>15</v>
      </c>
      <c r="I38" s="180" t="s">
        <v>386</v>
      </c>
      <c r="J38" s="375"/>
    </row>
    <row r="39" spans="1:11" s="297" customFormat="1" ht="12.75">
      <c r="A39" s="856"/>
      <c r="B39" s="859"/>
      <c r="C39" s="717"/>
      <c r="D39" s="729"/>
      <c r="E39" s="807" t="s">
        <v>869</v>
      </c>
      <c r="F39" s="802">
        <v>40571</v>
      </c>
      <c r="G39" s="181" t="s">
        <v>521</v>
      </c>
      <c r="H39" s="179">
        <v>10</v>
      </c>
      <c r="I39" s="180" t="s">
        <v>385</v>
      </c>
      <c r="J39" s="375"/>
      <c r="K39" s="341"/>
    </row>
    <row r="40" spans="1:10" ht="12.75">
      <c r="A40" s="856"/>
      <c r="B40" s="859"/>
      <c r="C40" s="717"/>
      <c r="D40" s="729"/>
      <c r="E40" s="808"/>
      <c r="F40" s="803"/>
      <c r="G40" s="181" t="s">
        <v>910</v>
      </c>
      <c r="H40" s="179">
        <v>6</v>
      </c>
      <c r="I40" s="180" t="s">
        <v>411</v>
      </c>
      <c r="J40" s="375"/>
    </row>
    <row r="41" spans="1:10" ht="12.75">
      <c r="A41" s="856"/>
      <c r="B41" s="859"/>
      <c r="C41" s="717"/>
      <c r="D41" s="729"/>
      <c r="E41" s="317" t="s">
        <v>870</v>
      </c>
      <c r="F41" s="317">
        <v>40572</v>
      </c>
      <c r="G41" s="181" t="s">
        <v>206</v>
      </c>
      <c r="H41" s="179">
        <v>15</v>
      </c>
      <c r="I41" s="180" t="s">
        <v>412</v>
      </c>
      <c r="J41" s="375"/>
    </row>
    <row r="42" spans="1:10" ht="13.5" thickBot="1">
      <c r="A42" s="856"/>
      <c r="B42" s="859"/>
      <c r="C42" s="850"/>
      <c r="D42" s="730"/>
      <c r="E42" s="318" t="s">
        <v>871</v>
      </c>
      <c r="F42" s="318">
        <v>40573</v>
      </c>
      <c r="G42" s="184" t="s">
        <v>384</v>
      </c>
      <c r="H42" s="185">
        <v>10</v>
      </c>
      <c r="I42" s="186" t="s">
        <v>388</v>
      </c>
      <c r="J42" s="375"/>
    </row>
    <row r="43" spans="1:10" ht="12.75">
      <c r="A43" s="857"/>
      <c r="B43" s="860"/>
      <c r="C43" s="711" t="s">
        <v>878</v>
      </c>
      <c r="D43" s="733">
        <f>SUM(H43:H49)</f>
        <v>76</v>
      </c>
      <c r="E43" s="316" t="s">
        <v>866</v>
      </c>
      <c r="F43" s="316">
        <v>40574</v>
      </c>
      <c r="G43" s="192" t="s">
        <v>910</v>
      </c>
      <c r="H43" s="193">
        <v>13</v>
      </c>
      <c r="I43" s="204" t="s">
        <v>446</v>
      </c>
      <c r="J43" s="375"/>
    </row>
    <row r="44" spans="1:10" ht="12.75">
      <c r="A44" s="855">
        <v>40575</v>
      </c>
      <c r="B44" s="858">
        <f>SUM(H44:H75)</f>
        <v>305</v>
      </c>
      <c r="C44" s="867"/>
      <c r="D44" s="744"/>
      <c r="E44" s="317" t="s">
        <v>872</v>
      </c>
      <c r="F44" s="317">
        <v>40575</v>
      </c>
      <c r="G44" s="181"/>
      <c r="H44" s="179"/>
      <c r="I44" s="180" t="s">
        <v>479</v>
      </c>
      <c r="J44" s="375"/>
    </row>
    <row r="45" spans="1:10" ht="12.75">
      <c r="A45" s="856"/>
      <c r="B45" s="859"/>
      <c r="C45" s="867"/>
      <c r="D45" s="744"/>
      <c r="E45" s="317" t="s">
        <v>867</v>
      </c>
      <c r="F45" s="316">
        <v>40576</v>
      </c>
      <c r="G45" s="181" t="s">
        <v>924</v>
      </c>
      <c r="H45" s="179">
        <v>17</v>
      </c>
      <c r="I45" s="180" t="s">
        <v>1214</v>
      </c>
      <c r="J45" s="375"/>
    </row>
    <row r="46" spans="1:10" ht="12.75">
      <c r="A46" s="856"/>
      <c r="B46" s="859"/>
      <c r="C46" s="867"/>
      <c r="D46" s="744"/>
      <c r="E46" s="317" t="s">
        <v>868</v>
      </c>
      <c r="F46" s="317">
        <v>40577</v>
      </c>
      <c r="G46" s="181" t="s">
        <v>910</v>
      </c>
      <c r="H46" s="179">
        <v>11</v>
      </c>
      <c r="I46" s="180" t="s">
        <v>1121</v>
      </c>
      <c r="J46" s="375"/>
    </row>
    <row r="47" spans="1:10" ht="12.75">
      <c r="A47" s="856"/>
      <c r="B47" s="859"/>
      <c r="C47" s="867"/>
      <c r="D47" s="744"/>
      <c r="E47" s="317" t="s">
        <v>869</v>
      </c>
      <c r="F47" s="317">
        <v>40578</v>
      </c>
      <c r="G47" s="181" t="s">
        <v>910</v>
      </c>
      <c r="H47" s="179">
        <v>10</v>
      </c>
      <c r="I47" s="180" t="s">
        <v>511</v>
      </c>
      <c r="J47" s="375"/>
    </row>
    <row r="48" spans="1:10" ht="12.75">
      <c r="A48" s="856"/>
      <c r="B48" s="859"/>
      <c r="C48" s="867"/>
      <c r="D48" s="744"/>
      <c r="E48" s="317" t="s">
        <v>870</v>
      </c>
      <c r="F48" s="317">
        <v>40579</v>
      </c>
      <c r="G48" s="181" t="s">
        <v>521</v>
      </c>
      <c r="H48" s="179">
        <v>17</v>
      </c>
      <c r="I48" s="180" t="s">
        <v>512</v>
      </c>
      <c r="J48" s="375"/>
    </row>
    <row r="49" spans="1:10" ht="13.5" thickBot="1">
      <c r="A49" s="856"/>
      <c r="B49" s="859"/>
      <c r="C49" s="868"/>
      <c r="D49" s="745"/>
      <c r="E49" s="320" t="s">
        <v>871</v>
      </c>
      <c r="F49" s="320">
        <v>40580</v>
      </c>
      <c r="G49" s="198" t="s">
        <v>910</v>
      </c>
      <c r="H49" s="199">
        <v>8</v>
      </c>
      <c r="I49" s="200" t="s">
        <v>513</v>
      </c>
      <c r="J49" s="375"/>
    </row>
    <row r="50" spans="1:10" ht="12.75">
      <c r="A50" s="856"/>
      <c r="B50" s="859"/>
      <c r="C50" s="714" t="s">
        <v>879</v>
      </c>
      <c r="D50" s="718">
        <f>SUM(H50:H59)</f>
        <v>91</v>
      </c>
      <c r="E50" s="319" t="s">
        <v>866</v>
      </c>
      <c r="F50" s="319">
        <v>40581</v>
      </c>
      <c r="G50" s="187" t="s">
        <v>910</v>
      </c>
      <c r="H50" s="170">
        <v>12</v>
      </c>
      <c r="I50" s="171" t="s">
        <v>1160</v>
      </c>
      <c r="J50" s="375"/>
    </row>
    <row r="51" spans="1:10" ht="12.75">
      <c r="A51" s="856"/>
      <c r="B51" s="859"/>
      <c r="C51" s="871"/>
      <c r="D51" s="736"/>
      <c r="E51" s="807" t="s">
        <v>872</v>
      </c>
      <c r="F51" s="802">
        <v>40582</v>
      </c>
      <c r="G51" s="192" t="s">
        <v>911</v>
      </c>
      <c r="H51" s="193">
        <v>10</v>
      </c>
      <c r="I51" s="204" t="s">
        <v>551</v>
      </c>
      <c r="J51" s="375"/>
    </row>
    <row r="52" spans="1:10" ht="12.75">
      <c r="A52" s="856"/>
      <c r="B52" s="859"/>
      <c r="C52" s="717"/>
      <c r="D52" s="729"/>
      <c r="E52" s="808"/>
      <c r="F52" s="803"/>
      <c r="G52" s="181" t="s">
        <v>910</v>
      </c>
      <c r="H52" s="179">
        <v>8</v>
      </c>
      <c r="I52" s="180" t="s">
        <v>552</v>
      </c>
      <c r="J52" s="375"/>
    </row>
    <row r="53" spans="1:10" ht="12.75">
      <c r="A53" s="856"/>
      <c r="B53" s="859"/>
      <c r="C53" s="717"/>
      <c r="D53" s="729"/>
      <c r="E53" s="317" t="s">
        <v>867</v>
      </c>
      <c r="F53" s="317">
        <v>40583</v>
      </c>
      <c r="G53" s="181"/>
      <c r="H53" s="179"/>
      <c r="I53" s="180" t="s">
        <v>979</v>
      </c>
      <c r="J53" s="375"/>
    </row>
    <row r="54" spans="1:10" ht="12.75">
      <c r="A54" s="856"/>
      <c r="B54" s="859"/>
      <c r="C54" s="717"/>
      <c r="D54" s="729"/>
      <c r="E54" s="807" t="s">
        <v>868</v>
      </c>
      <c r="F54" s="804">
        <v>40584</v>
      </c>
      <c r="G54" s="181" t="s">
        <v>985</v>
      </c>
      <c r="H54" s="179">
        <v>12</v>
      </c>
      <c r="I54" s="180" t="s">
        <v>1205</v>
      </c>
      <c r="J54" s="375"/>
    </row>
    <row r="55" spans="1:10" ht="12.75">
      <c r="A55" s="856"/>
      <c r="B55" s="859"/>
      <c r="C55" s="717"/>
      <c r="D55" s="729"/>
      <c r="E55" s="808"/>
      <c r="F55" s="805"/>
      <c r="G55" s="181" t="s">
        <v>910</v>
      </c>
      <c r="H55" s="179">
        <v>8</v>
      </c>
      <c r="I55" s="180" t="s">
        <v>1202</v>
      </c>
      <c r="J55" s="375"/>
    </row>
    <row r="56" spans="1:10" ht="12.75">
      <c r="A56" s="856"/>
      <c r="B56" s="859"/>
      <c r="C56" s="717"/>
      <c r="D56" s="729"/>
      <c r="E56" s="317" t="s">
        <v>869</v>
      </c>
      <c r="F56" s="317">
        <v>40585</v>
      </c>
      <c r="G56" s="181" t="s">
        <v>910</v>
      </c>
      <c r="H56" s="179">
        <v>9</v>
      </c>
      <c r="I56" s="180" t="s">
        <v>1203</v>
      </c>
      <c r="J56" s="375"/>
    </row>
    <row r="57" spans="1:10" ht="12.75">
      <c r="A57" s="856"/>
      <c r="B57" s="859"/>
      <c r="C57" s="717"/>
      <c r="D57" s="729"/>
      <c r="E57" s="317" t="s">
        <v>870</v>
      </c>
      <c r="F57" s="317">
        <v>40586</v>
      </c>
      <c r="G57" s="181" t="s">
        <v>910</v>
      </c>
      <c r="H57" s="179">
        <v>14</v>
      </c>
      <c r="I57" s="180" t="s">
        <v>1206</v>
      </c>
      <c r="J57" s="375"/>
    </row>
    <row r="58" spans="1:10" ht="12.75">
      <c r="A58" s="856"/>
      <c r="B58" s="859"/>
      <c r="C58" s="850"/>
      <c r="D58" s="749"/>
      <c r="E58" s="804" t="s">
        <v>871</v>
      </c>
      <c r="F58" s="804">
        <v>40587</v>
      </c>
      <c r="G58" s="198" t="s">
        <v>206</v>
      </c>
      <c r="H58" s="199">
        <v>8</v>
      </c>
      <c r="I58" s="200" t="s">
        <v>1207</v>
      </c>
      <c r="J58" s="375"/>
    </row>
    <row r="59" spans="1:10" ht="13.5" thickBot="1">
      <c r="A59" s="856"/>
      <c r="B59" s="859"/>
      <c r="C59" s="801"/>
      <c r="D59" s="730"/>
      <c r="E59" s="844"/>
      <c r="F59" s="844"/>
      <c r="G59" s="184" t="s">
        <v>910</v>
      </c>
      <c r="H59" s="185">
        <v>10</v>
      </c>
      <c r="I59" s="186" t="s">
        <v>1208</v>
      </c>
      <c r="J59" s="375"/>
    </row>
    <row r="60" spans="1:10" ht="12.75">
      <c r="A60" s="856"/>
      <c r="B60" s="859"/>
      <c r="C60" s="711" t="s">
        <v>880</v>
      </c>
      <c r="D60" s="733">
        <f>SUM(H60:H66)</f>
        <v>56</v>
      </c>
      <c r="E60" s="316" t="s">
        <v>866</v>
      </c>
      <c r="F60" s="316">
        <v>40588</v>
      </c>
      <c r="G60" s="192" t="s">
        <v>985</v>
      </c>
      <c r="H60" s="193">
        <v>12</v>
      </c>
      <c r="I60" s="180" t="s">
        <v>1204</v>
      </c>
      <c r="J60" s="375"/>
    </row>
    <row r="61" spans="1:10" ht="12.75">
      <c r="A61" s="856"/>
      <c r="B61" s="859"/>
      <c r="C61" s="867"/>
      <c r="D61" s="744"/>
      <c r="E61" s="317" t="s">
        <v>872</v>
      </c>
      <c r="F61" s="317">
        <v>40589</v>
      </c>
      <c r="G61" s="181" t="s">
        <v>910</v>
      </c>
      <c r="H61" s="179">
        <v>12</v>
      </c>
      <c r="I61" s="180" t="s">
        <v>1209</v>
      </c>
      <c r="J61" s="375"/>
    </row>
    <row r="62" spans="1:10" ht="12.75">
      <c r="A62" s="856"/>
      <c r="B62" s="859"/>
      <c r="C62" s="867"/>
      <c r="D62" s="744"/>
      <c r="E62" s="317" t="s">
        <v>867</v>
      </c>
      <c r="F62" s="317">
        <v>40590</v>
      </c>
      <c r="G62" s="181"/>
      <c r="H62" s="179"/>
      <c r="I62" s="180" t="s">
        <v>979</v>
      </c>
      <c r="J62" s="375"/>
    </row>
    <row r="63" spans="1:10" ht="12.75">
      <c r="A63" s="856"/>
      <c r="B63" s="859"/>
      <c r="C63" s="867"/>
      <c r="D63" s="744"/>
      <c r="E63" s="317" t="s">
        <v>868</v>
      </c>
      <c r="F63" s="317">
        <v>40591</v>
      </c>
      <c r="G63" s="181"/>
      <c r="H63" s="179"/>
      <c r="I63" s="180" t="s">
        <v>1210</v>
      </c>
      <c r="J63" s="375"/>
    </row>
    <row r="64" spans="1:10" ht="12.75">
      <c r="A64" s="856"/>
      <c r="B64" s="859"/>
      <c r="C64" s="867"/>
      <c r="D64" s="744"/>
      <c r="E64" s="317" t="s">
        <v>869</v>
      </c>
      <c r="F64" s="317">
        <v>40592</v>
      </c>
      <c r="G64" s="181" t="s">
        <v>924</v>
      </c>
      <c r="H64" s="179">
        <v>18</v>
      </c>
      <c r="I64" s="180" t="s">
        <v>1215</v>
      </c>
      <c r="J64" s="375"/>
    </row>
    <row r="65" spans="1:10" ht="12.75">
      <c r="A65" s="856"/>
      <c r="B65" s="859"/>
      <c r="C65" s="867"/>
      <c r="D65" s="744"/>
      <c r="E65" s="317" t="s">
        <v>870</v>
      </c>
      <c r="F65" s="317">
        <v>40593</v>
      </c>
      <c r="G65" s="181" t="s">
        <v>910</v>
      </c>
      <c r="H65" s="179">
        <v>13</v>
      </c>
      <c r="I65" s="180" t="s">
        <v>1211</v>
      </c>
      <c r="J65" s="375"/>
    </row>
    <row r="66" spans="1:10" ht="13.5" thickBot="1">
      <c r="A66" s="856"/>
      <c r="B66" s="859"/>
      <c r="C66" s="868"/>
      <c r="D66" s="745"/>
      <c r="E66" s="320" t="s">
        <v>871</v>
      </c>
      <c r="F66" s="320">
        <v>40594</v>
      </c>
      <c r="G66" s="198" t="s">
        <v>936</v>
      </c>
      <c r="H66" s="199">
        <v>1</v>
      </c>
      <c r="I66" s="200" t="s">
        <v>1212</v>
      </c>
      <c r="J66" s="375"/>
    </row>
    <row r="67" spans="1:10" ht="12.75">
      <c r="A67" s="856"/>
      <c r="B67" s="859"/>
      <c r="C67" s="714" t="s">
        <v>881</v>
      </c>
      <c r="D67" s="718">
        <f>SUM(H67:H74)</f>
        <v>95</v>
      </c>
      <c r="E67" s="319" t="s">
        <v>866</v>
      </c>
      <c r="F67" s="319">
        <v>40595</v>
      </c>
      <c r="G67" s="187" t="s">
        <v>985</v>
      </c>
      <c r="H67" s="170">
        <v>11</v>
      </c>
      <c r="I67" s="171" t="s">
        <v>1216</v>
      </c>
      <c r="J67" s="375" t="s">
        <v>622</v>
      </c>
    </row>
    <row r="68" spans="1:10" ht="12.75">
      <c r="A68" s="856"/>
      <c r="B68" s="859"/>
      <c r="C68" s="871"/>
      <c r="D68" s="736"/>
      <c r="E68" s="342" t="s">
        <v>872</v>
      </c>
      <c r="F68" s="317">
        <v>40596</v>
      </c>
      <c r="G68" s="192" t="s">
        <v>910</v>
      </c>
      <c r="H68" s="193">
        <v>12</v>
      </c>
      <c r="I68" s="204" t="s">
        <v>1222</v>
      </c>
      <c r="J68" s="375" t="s">
        <v>622</v>
      </c>
    </row>
    <row r="69" spans="1:10" ht="12.75">
      <c r="A69" s="856"/>
      <c r="B69" s="859"/>
      <c r="C69" s="717"/>
      <c r="D69" s="729"/>
      <c r="E69" s="317" t="s">
        <v>867</v>
      </c>
      <c r="F69" s="317">
        <v>40597</v>
      </c>
      <c r="G69" s="181" t="s">
        <v>910</v>
      </c>
      <c r="H69" s="179">
        <v>13</v>
      </c>
      <c r="I69" s="204" t="s">
        <v>1223</v>
      </c>
      <c r="J69" s="375" t="s">
        <v>622</v>
      </c>
    </row>
    <row r="70" spans="1:10" ht="12.75">
      <c r="A70" s="856"/>
      <c r="B70" s="859"/>
      <c r="C70" s="717"/>
      <c r="D70" s="729"/>
      <c r="E70" s="317" t="s">
        <v>868</v>
      </c>
      <c r="F70" s="317">
        <v>40598</v>
      </c>
      <c r="G70" s="181"/>
      <c r="H70" s="179"/>
      <c r="I70" s="180" t="s">
        <v>1217</v>
      </c>
      <c r="J70" s="375" t="s">
        <v>622</v>
      </c>
    </row>
    <row r="71" spans="1:10" ht="12.75">
      <c r="A71" s="856"/>
      <c r="B71" s="859"/>
      <c r="C71" s="717"/>
      <c r="D71" s="729"/>
      <c r="E71" s="317" t="s">
        <v>869</v>
      </c>
      <c r="F71" s="317">
        <v>40599</v>
      </c>
      <c r="G71" s="181" t="s">
        <v>910</v>
      </c>
      <c r="H71" s="179">
        <v>12</v>
      </c>
      <c r="I71" s="180" t="s">
        <v>1218</v>
      </c>
      <c r="J71" s="375" t="s">
        <v>622</v>
      </c>
    </row>
    <row r="72" spans="1:10" ht="12.75">
      <c r="A72" s="856"/>
      <c r="B72" s="859"/>
      <c r="C72" s="717"/>
      <c r="D72" s="729"/>
      <c r="E72" s="804" t="s">
        <v>870</v>
      </c>
      <c r="F72" s="804">
        <v>40600</v>
      </c>
      <c r="G72" s="181" t="s">
        <v>910</v>
      </c>
      <c r="H72" s="179">
        <v>4</v>
      </c>
      <c r="I72" s="180" t="s">
        <v>1219</v>
      </c>
      <c r="J72" s="375"/>
    </row>
    <row r="73" spans="1:10" ht="12.75">
      <c r="A73" s="856"/>
      <c r="B73" s="859"/>
      <c r="C73" s="717"/>
      <c r="D73" s="729"/>
      <c r="E73" s="805"/>
      <c r="F73" s="805"/>
      <c r="G73" s="181" t="s">
        <v>521</v>
      </c>
      <c r="H73" s="179">
        <v>23</v>
      </c>
      <c r="I73" s="180" t="s">
        <v>1220</v>
      </c>
      <c r="J73" s="375"/>
    </row>
    <row r="74" spans="1:10" ht="13.5" thickBot="1">
      <c r="A74" s="856"/>
      <c r="B74" s="859"/>
      <c r="C74" s="801"/>
      <c r="D74" s="730"/>
      <c r="E74" s="318" t="s">
        <v>871</v>
      </c>
      <c r="F74" s="318">
        <v>40601</v>
      </c>
      <c r="G74" s="184" t="s">
        <v>521</v>
      </c>
      <c r="H74" s="185">
        <v>20</v>
      </c>
      <c r="I74" s="186" t="s">
        <v>1221</v>
      </c>
      <c r="J74" s="375"/>
    </row>
    <row r="75" spans="1:10" ht="12.75">
      <c r="A75" s="857"/>
      <c r="B75" s="860"/>
      <c r="C75" s="870" t="s">
        <v>882</v>
      </c>
      <c r="D75" s="733">
        <f>SUM(H75:H81)</f>
        <v>70</v>
      </c>
      <c r="E75" s="316" t="s">
        <v>866</v>
      </c>
      <c r="F75" s="316">
        <v>40602</v>
      </c>
      <c r="G75" s="192"/>
      <c r="H75" s="193"/>
      <c r="I75" s="204" t="s">
        <v>1226</v>
      </c>
      <c r="J75" s="375"/>
    </row>
    <row r="76" spans="1:10" ht="12.75">
      <c r="A76" s="855">
        <v>40603</v>
      </c>
      <c r="B76" s="858">
        <f>SUM(H76:H106)</f>
        <v>157</v>
      </c>
      <c r="C76" s="867"/>
      <c r="D76" s="744"/>
      <c r="E76" s="317" t="s">
        <v>872</v>
      </c>
      <c r="F76" s="317">
        <v>40603</v>
      </c>
      <c r="G76" s="181" t="s">
        <v>910</v>
      </c>
      <c r="H76" s="179">
        <v>11</v>
      </c>
      <c r="I76" s="180" t="s">
        <v>1224</v>
      </c>
      <c r="J76" s="375" t="s">
        <v>622</v>
      </c>
    </row>
    <row r="77" spans="1:10" ht="12.75">
      <c r="A77" s="856"/>
      <c r="B77" s="859"/>
      <c r="C77" s="867"/>
      <c r="D77" s="744"/>
      <c r="E77" s="317" t="s">
        <v>867</v>
      </c>
      <c r="F77" s="317">
        <v>40604</v>
      </c>
      <c r="G77" s="181" t="s">
        <v>924</v>
      </c>
      <c r="H77" s="179">
        <v>12</v>
      </c>
      <c r="I77" s="180" t="s">
        <v>1225</v>
      </c>
      <c r="J77" s="375" t="s">
        <v>622</v>
      </c>
    </row>
    <row r="78" spans="1:10" ht="12.75">
      <c r="A78" s="856"/>
      <c r="B78" s="859"/>
      <c r="C78" s="867"/>
      <c r="D78" s="744"/>
      <c r="E78" s="317" t="s">
        <v>868</v>
      </c>
      <c r="F78" s="317">
        <v>40605</v>
      </c>
      <c r="G78" s="181" t="s">
        <v>910</v>
      </c>
      <c r="H78" s="179">
        <v>11</v>
      </c>
      <c r="I78" s="180" t="s">
        <v>1227</v>
      </c>
      <c r="J78" s="375" t="s">
        <v>622</v>
      </c>
    </row>
    <row r="79" spans="1:10" ht="12.75">
      <c r="A79" s="856"/>
      <c r="B79" s="859"/>
      <c r="C79" s="867"/>
      <c r="D79" s="744"/>
      <c r="E79" s="317" t="s">
        <v>869</v>
      </c>
      <c r="F79" s="317">
        <v>40606</v>
      </c>
      <c r="G79" s="181" t="s">
        <v>206</v>
      </c>
      <c r="H79" s="179">
        <v>6</v>
      </c>
      <c r="I79" s="180" t="s">
        <v>1228</v>
      </c>
      <c r="J79" s="375" t="s">
        <v>622</v>
      </c>
    </row>
    <row r="80" spans="1:10" ht="12.75">
      <c r="A80" s="856"/>
      <c r="B80" s="859"/>
      <c r="C80" s="867"/>
      <c r="D80" s="744"/>
      <c r="E80" s="317" t="s">
        <v>870</v>
      </c>
      <c r="F80" s="317">
        <v>40607</v>
      </c>
      <c r="G80" s="181" t="s">
        <v>912</v>
      </c>
      <c r="H80" s="179">
        <v>21</v>
      </c>
      <c r="I80" s="180" t="s">
        <v>1229</v>
      </c>
      <c r="J80" s="375" t="s">
        <v>622</v>
      </c>
    </row>
    <row r="81" spans="1:10" ht="13.5" thickBot="1">
      <c r="A81" s="856"/>
      <c r="B81" s="859"/>
      <c r="C81" s="868"/>
      <c r="D81" s="745"/>
      <c r="E81" s="342" t="s">
        <v>871</v>
      </c>
      <c r="F81" s="320">
        <v>40608</v>
      </c>
      <c r="G81" s="198" t="s">
        <v>910</v>
      </c>
      <c r="H81" s="199">
        <v>9</v>
      </c>
      <c r="I81" s="200" t="s">
        <v>1230</v>
      </c>
      <c r="J81" s="375" t="s">
        <v>622</v>
      </c>
    </row>
    <row r="82" spans="1:10" ht="12.75">
      <c r="A82" s="856"/>
      <c r="B82" s="859"/>
      <c r="C82" s="714" t="s">
        <v>883</v>
      </c>
      <c r="D82" s="718">
        <f>SUM(H82:H88)</f>
        <v>38</v>
      </c>
      <c r="E82" s="319" t="s">
        <v>866</v>
      </c>
      <c r="F82" s="319">
        <v>40609</v>
      </c>
      <c r="G82" s="187"/>
      <c r="H82" s="170"/>
      <c r="I82" s="171" t="s">
        <v>979</v>
      </c>
      <c r="J82" s="375" t="s">
        <v>622</v>
      </c>
    </row>
    <row r="83" spans="1:10" ht="12.75">
      <c r="A83" s="856"/>
      <c r="B83" s="859"/>
      <c r="C83" s="717"/>
      <c r="D83" s="729"/>
      <c r="E83" s="317" t="s">
        <v>872</v>
      </c>
      <c r="F83" s="317">
        <v>40610</v>
      </c>
      <c r="G83" s="181" t="s">
        <v>910</v>
      </c>
      <c r="H83" s="179">
        <v>10</v>
      </c>
      <c r="I83" s="204" t="s">
        <v>787</v>
      </c>
      <c r="J83" s="375"/>
    </row>
    <row r="84" spans="1:10" ht="12.75">
      <c r="A84" s="856"/>
      <c r="B84" s="859"/>
      <c r="C84" s="717"/>
      <c r="D84" s="729"/>
      <c r="E84" s="317" t="s">
        <v>867</v>
      </c>
      <c r="F84" s="317">
        <v>40611</v>
      </c>
      <c r="G84" s="181"/>
      <c r="H84" s="179"/>
      <c r="I84" s="180" t="s">
        <v>1266</v>
      </c>
      <c r="J84" s="375"/>
    </row>
    <row r="85" spans="1:10" ht="12.75">
      <c r="A85" s="856"/>
      <c r="B85" s="859"/>
      <c r="C85" s="717"/>
      <c r="D85" s="729"/>
      <c r="E85" s="317" t="s">
        <v>868</v>
      </c>
      <c r="F85" s="317">
        <v>40612</v>
      </c>
      <c r="G85" s="181"/>
      <c r="H85" s="179"/>
      <c r="I85" s="180" t="s">
        <v>1266</v>
      </c>
      <c r="J85" s="375"/>
    </row>
    <row r="86" spans="1:10" ht="12.75">
      <c r="A86" s="856"/>
      <c r="B86" s="859"/>
      <c r="C86" s="717"/>
      <c r="D86" s="729"/>
      <c r="E86" s="317" t="s">
        <v>869</v>
      </c>
      <c r="F86" s="317">
        <v>40613</v>
      </c>
      <c r="G86" s="181"/>
      <c r="H86" s="179"/>
      <c r="I86" s="180" t="s">
        <v>1266</v>
      </c>
      <c r="J86" s="375"/>
    </row>
    <row r="87" spans="1:10" ht="12.75">
      <c r="A87" s="856"/>
      <c r="B87" s="859"/>
      <c r="C87" s="717"/>
      <c r="D87" s="729"/>
      <c r="E87" s="317" t="s">
        <v>870</v>
      </c>
      <c r="F87" s="317">
        <v>40614</v>
      </c>
      <c r="G87" s="181" t="s">
        <v>910</v>
      </c>
      <c r="H87" s="179">
        <v>20</v>
      </c>
      <c r="I87" s="180" t="s">
        <v>1267</v>
      </c>
      <c r="J87" s="375"/>
    </row>
    <row r="88" spans="1:11" s="297" customFormat="1" ht="13.5" thickBot="1">
      <c r="A88" s="856"/>
      <c r="B88" s="859"/>
      <c r="C88" s="801"/>
      <c r="D88" s="730"/>
      <c r="E88" s="361" t="s">
        <v>871</v>
      </c>
      <c r="F88" s="318">
        <v>40615</v>
      </c>
      <c r="G88" s="184" t="s">
        <v>206</v>
      </c>
      <c r="H88" s="185">
        <v>8</v>
      </c>
      <c r="I88" s="186" t="s">
        <v>1268</v>
      </c>
      <c r="J88" s="375"/>
      <c r="K88" s="341"/>
    </row>
    <row r="89" spans="1:10" ht="12.75">
      <c r="A89" s="856"/>
      <c r="B89" s="859"/>
      <c r="C89" s="714" t="s">
        <v>884</v>
      </c>
      <c r="D89" s="736">
        <f>SUM(H89:H95)</f>
        <v>0</v>
      </c>
      <c r="E89" s="316" t="s">
        <v>866</v>
      </c>
      <c r="F89" s="316">
        <v>40616</v>
      </c>
      <c r="G89" s="192"/>
      <c r="H89" s="193"/>
      <c r="I89" s="204" t="s">
        <v>1269</v>
      </c>
      <c r="J89" s="375"/>
    </row>
    <row r="90" spans="1:11" s="297" customFormat="1" ht="12.75">
      <c r="A90" s="856"/>
      <c r="B90" s="859"/>
      <c r="C90" s="717"/>
      <c r="D90" s="729"/>
      <c r="E90" s="317" t="s">
        <v>872</v>
      </c>
      <c r="F90" s="317">
        <v>40617</v>
      </c>
      <c r="G90" s="181"/>
      <c r="H90" s="179"/>
      <c r="I90" s="204" t="s">
        <v>1269</v>
      </c>
      <c r="J90" s="375"/>
      <c r="K90" s="341"/>
    </row>
    <row r="91" spans="1:10" ht="12.75">
      <c r="A91" s="856"/>
      <c r="B91" s="859"/>
      <c r="C91" s="717"/>
      <c r="D91" s="729"/>
      <c r="E91" s="317" t="s">
        <v>867</v>
      </c>
      <c r="F91" s="317">
        <v>40618</v>
      </c>
      <c r="G91" s="181"/>
      <c r="H91" s="179"/>
      <c r="I91" s="204" t="s">
        <v>1269</v>
      </c>
      <c r="J91" s="375"/>
    </row>
    <row r="92" spans="1:10" ht="12.75">
      <c r="A92" s="856"/>
      <c r="B92" s="859"/>
      <c r="C92" s="717"/>
      <c r="D92" s="729"/>
      <c r="E92" s="317" t="s">
        <v>868</v>
      </c>
      <c r="F92" s="317">
        <v>40619</v>
      </c>
      <c r="G92" s="181"/>
      <c r="H92" s="179"/>
      <c r="I92" s="204" t="s">
        <v>1271</v>
      </c>
      <c r="J92" s="375"/>
    </row>
    <row r="93" spans="1:10" ht="12.75">
      <c r="A93" s="856"/>
      <c r="B93" s="859"/>
      <c r="C93" s="717"/>
      <c r="D93" s="729"/>
      <c r="E93" s="317" t="s">
        <v>869</v>
      </c>
      <c r="F93" s="317">
        <v>40620</v>
      </c>
      <c r="G93" s="181"/>
      <c r="H93" s="179"/>
      <c r="I93" s="204" t="s">
        <v>1269</v>
      </c>
      <c r="J93" s="375"/>
    </row>
    <row r="94" spans="1:10" ht="12.75">
      <c r="A94" s="856"/>
      <c r="B94" s="859"/>
      <c r="C94" s="717"/>
      <c r="D94" s="729"/>
      <c r="E94" s="321" t="s">
        <v>870</v>
      </c>
      <c r="F94" s="317">
        <v>40621</v>
      </c>
      <c r="G94" s="181"/>
      <c r="H94" s="179"/>
      <c r="I94" s="204" t="s">
        <v>1270</v>
      </c>
      <c r="J94" s="375"/>
    </row>
    <row r="95" spans="1:11" s="297" customFormat="1" ht="13.5" thickBot="1">
      <c r="A95" s="856"/>
      <c r="B95" s="859"/>
      <c r="C95" s="850"/>
      <c r="D95" s="749"/>
      <c r="E95" s="320" t="s">
        <v>871</v>
      </c>
      <c r="F95" s="320">
        <v>40622</v>
      </c>
      <c r="G95" s="198"/>
      <c r="H95" s="199"/>
      <c r="I95" s="204" t="s">
        <v>1269</v>
      </c>
      <c r="J95" s="375"/>
      <c r="K95" s="341"/>
    </row>
    <row r="96" spans="1:10" ht="12.75">
      <c r="A96" s="856"/>
      <c r="B96" s="859"/>
      <c r="C96" s="714" t="s">
        <v>908</v>
      </c>
      <c r="D96" s="718">
        <f>SUM(H96:H102)</f>
        <v>27</v>
      </c>
      <c r="E96" s="319" t="s">
        <v>866</v>
      </c>
      <c r="F96" s="319">
        <v>40623</v>
      </c>
      <c r="G96" s="187"/>
      <c r="H96" s="170"/>
      <c r="I96" s="171" t="s">
        <v>376</v>
      </c>
      <c r="J96" s="375"/>
    </row>
    <row r="97" spans="1:10" ht="12.75">
      <c r="A97" s="856"/>
      <c r="B97" s="859"/>
      <c r="C97" s="717"/>
      <c r="D97" s="729"/>
      <c r="E97" s="317" t="s">
        <v>872</v>
      </c>
      <c r="F97" s="317">
        <v>40624</v>
      </c>
      <c r="G97" s="181"/>
      <c r="H97" s="179"/>
      <c r="I97" s="180" t="s">
        <v>376</v>
      </c>
      <c r="J97" s="375"/>
    </row>
    <row r="98" spans="1:10" ht="12.75">
      <c r="A98" s="856"/>
      <c r="B98" s="859"/>
      <c r="C98" s="717"/>
      <c r="D98" s="729"/>
      <c r="E98" s="317" t="s">
        <v>867</v>
      </c>
      <c r="F98" s="317">
        <v>40625</v>
      </c>
      <c r="G98" s="181" t="s">
        <v>910</v>
      </c>
      <c r="H98" s="179">
        <v>8</v>
      </c>
      <c r="I98" s="204" t="s">
        <v>226</v>
      </c>
      <c r="J98" s="375"/>
    </row>
    <row r="99" spans="1:10" ht="12.75">
      <c r="A99" s="856"/>
      <c r="B99" s="859"/>
      <c r="C99" s="717"/>
      <c r="D99" s="729"/>
      <c r="E99" s="317" t="s">
        <v>868</v>
      </c>
      <c r="F99" s="317">
        <v>40626</v>
      </c>
      <c r="G99" s="181" t="s">
        <v>910</v>
      </c>
      <c r="H99" s="179">
        <v>8</v>
      </c>
      <c r="I99" s="180" t="s">
        <v>786</v>
      </c>
      <c r="J99" s="375"/>
    </row>
    <row r="100" spans="1:10" ht="12.75">
      <c r="A100" s="856"/>
      <c r="B100" s="859"/>
      <c r="C100" s="717"/>
      <c r="D100" s="729"/>
      <c r="E100" s="317" t="s">
        <v>869</v>
      </c>
      <c r="F100" s="317">
        <v>40627</v>
      </c>
      <c r="G100" s="181" t="s">
        <v>910</v>
      </c>
      <c r="H100" s="179">
        <v>10</v>
      </c>
      <c r="I100" s="180" t="s">
        <v>787</v>
      </c>
      <c r="J100" s="375"/>
    </row>
    <row r="101" spans="1:11" s="297" customFormat="1" ht="12.75">
      <c r="A101" s="856"/>
      <c r="B101" s="859"/>
      <c r="C101" s="717"/>
      <c r="D101" s="729"/>
      <c r="E101" s="317" t="s">
        <v>870</v>
      </c>
      <c r="F101" s="317">
        <v>40628</v>
      </c>
      <c r="G101" s="181"/>
      <c r="H101" s="179"/>
      <c r="I101" s="46" t="s">
        <v>1250</v>
      </c>
      <c r="J101" s="375"/>
      <c r="K101" s="341"/>
    </row>
    <row r="102" spans="1:10" ht="13.5" thickBot="1">
      <c r="A102" s="856"/>
      <c r="B102" s="859"/>
      <c r="C102" s="850"/>
      <c r="D102" s="730"/>
      <c r="E102" s="318" t="s">
        <v>871</v>
      </c>
      <c r="F102" s="318">
        <v>40629</v>
      </c>
      <c r="G102" s="184" t="s">
        <v>936</v>
      </c>
      <c r="H102" s="185">
        <v>1</v>
      </c>
      <c r="I102" s="186" t="s">
        <v>1237</v>
      </c>
      <c r="J102" s="375"/>
    </row>
    <row r="103" spans="1:10" ht="12.75">
      <c r="A103" s="856"/>
      <c r="B103" s="859"/>
      <c r="C103" s="711" t="s">
        <v>909</v>
      </c>
      <c r="D103" s="733">
        <f>SUM(H103:H109)</f>
        <v>43</v>
      </c>
      <c r="E103" s="316" t="s">
        <v>866</v>
      </c>
      <c r="F103" s="316">
        <v>40630</v>
      </c>
      <c r="G103" s="192"/>
      <c r="H103" s="193"/>
      <c r="I103" s="204" t="s">
        <v>1265</v>
      </c>
      <c r="J103" s="375"/>
    </row>
    <row r="104" spans="1:11" s="382" customFormat="1" ht="12.75">
      <c r="A104" s="856"/>
      <c r="B104" s="859"/>
      <c r="C104" s="867"/>
      <c r="D104" s="744"/>
      <c r="E104" s="377" t="s">
        <v>872</v>
      </c>
      <c r="F104" s="377">
        <v>40631</v>
      </c>
      <c r="G104" s="378" t="s">
        <v>181</v>
      </c>
      <c r="H104" s="379">
        <v>8</v>
      </c>
      <c r="I104" s="380" t="s">
        <v>1236</v>
      </c>
      <c r="J104" s="375"/>
      <c r="K104" s="381"/>
    </row>
    <row r="105" spans="1:10" ht="12.75">
      <c r="A105" s="856"/>
      <c r="B105" s="859"/>
      <c r="C105" s="867"/>
      <c r="D105" s="744"/>
      <c r="E105" s="317" t="s">
        <v>867</v>
      </c>
      <c r="F105" s="317">
        <v>40632</v>
      </c>
      <c r="G105" s="181"/>
      <c r="H105" s="179"/>
      <c r="I105" s="180" t="s">
        <v>376</v>
      </c>
      <c r="J105" s="375"/>
    </row>
    <row r="106" spans="1:10" ht="12.75">
      <c r="A106" s="857"/>
      <c r="B106" s="860"/>
      <c r="C106" s="867"/>
      <c r="D106" s="744"/>
      <c r="E106" s="317" t="s">
        <v>868</v>
      </c>
      <c r="F106" s="317">
        <v>40633</v>
      </c>
      <c r="G106" s="181" t="s">
        <v>910</v>
      </c>
      <c r="H106" s="179">
        <v>14</v>
      </c>
      <c r="I106" s="180" t="s">
        <v>1262</v>
      </c>
      <c r="J106" s="375"/>
    </row>
    <row r="107" spans="1:10" ht="12.75">
      <c r="A107" s="855">
        <v>40634</v>
      </c>
      <c r="B107" s="858">
        <f>SUM(H107:H144)</f>
        <v>250</v>
      </c>
      <c r="C107" s="867"/>
      <c r="D107" s="744"/>
      <c r="E107" s="317" t="s">
        <v>869</v>
      </c>
      <c r="F107" s="317">
        <v>40634</v>
      </c>
      <c r="G107" s="181" t="s">
        <v>924</v>
      </c>
      <c r="H107" s="179">
        <v>12</v>
      </c>
      <c r="I107" s="180" t="s">
        <v>1263</v>
      </c>
      <c r="J107" s="375"/>
    </row>
    <row r="108" spans="1:10" ht="12.75">
      <c r="A108" s="856"/>
      <c r="B108" s="859"/>
      <c r="C108" s="867"/>
      <c r="D108" s="744"/>
      <c r="E108" s="321" t="s">
        <v>870</v>
      </c>
      <c r="F108" s="317">
        <v>40635</v>
      </c>
      <c r="G108" s="181" t="s">
        <v>910</v>
      </c>
      <c r="H108" s="179">
        <v>9</v>
      </c>
      <c r="I108" s="180" t="s">
        <v>1264</v>
      </c>
      <c r="J108" s="375"/>
    </row>
    <row r="109" spans="1:10" ht="13.5" thickBot="1">
      <c r="A109" s="856"/>
      <c r="B109" s="859"/>
      <c r="C109" s="869"/>
      <c r="D109" s="745"/>
      <c r="E109" s="320" t="s">
        <v>871</v>
      </c>
      <c r="F109" s="320">
        <v>40636</v>
      </c>
      <c r="G109" s="198"/>
      <c r="H109" s="199"/>
      <c r="I109" s="200" t="s">
        <v>979</v>
      </c>
      <c r="J109" s="375"/>
    </row>
    <row r="110" spans="1:10" ht="12.75">
      <c r="A110" s="856"/>
      <c r="B110" s="859"/>
      <c r="C110" s="871" t="s">
        <v>1162</v>
      </c>
      <c r="D110" s="718">
        <f>SUM(H110:H116)</f>
        <v>30</v>
      </c>
      <c r="E110" s="319" t="s">
        <v>866</v>
      </c>
      <c r="F110" s="319">
        <v>40637</v>
      </c>
      <c r="G110" s="187" t="s">
        <v>910</v>
      </c>
      <c r="H110" s="170">
        <v>12</v>
      </c>
      <c r="I110" s="171" t="s">
        <v>1261</v>
      </c>
      <c r="J110" s="375"/>
    </row>
    <row r="111" spans="1:10" ht="12.75">
      <c r="A111" s="856"/>
      <c r="B111" s="859"/>
      <c r="C111" s="717"/>
      <c r="D111" s="729"/>
      <c r="E111" s="317" t="s">
        <v>872</v>
      </c>
      <c r="F111" s="317">
        <v>40638</v>
      </c>
      <c r="G111" s="181" t="s">
        <v>77</v>
      </c>
      <c r="H111" s="179">
        <v>9</v>
      </c>
      <c r="I111" s="180" t="s">
        <v>1231</v>
      </c>
      <c r="J111" s="375"/>
    </row>
    <row r="112" spans="1:10" ht="12.75">
      <c r="A112" s="856"/>
      <c r="B112" s="859"/>
      <c r="C112" s="717"/>
      <c r="D112" s="729"/>
      <c r="E112" s="317" t="s">
        <v>867</v>
      </c>
      <c r="F112" s="317">
        <v>40639</v>
      </c>
      <c r="G112" s="181" t="s">
        <v>910</v>
      </c>
      <c r="H112" s="179">
        <v>9</v>
      </c>
      <c r="I112" s="180" t="s">
        <v>1260</v>
      </c>
      <c r="J112" s="375"/>
    </row>
    <row r="113" spans="1:10" ht="12.75">
      <c r="A113" s="856"/>
      <c r="B113" s="859"/>
      <c r="C113" s="717"/>
      <c r="D113" s="729"/>
      <c r="E113" s="317" t="s">
        <v>868</v>
      </c>
      <c r="F113" s="317">
        <v>40640</v>
      </c>
      <c r="G113" s="181"/>
      <c r="H113" s="179"/>
      <c r="I113" s="46" t="s">
        <v>1250</v>
      </c>
      <c r="J113" s="375"/>
    </row>
    <row r="114" spans="1:10" ht="12.75">
      <c r="A114" s="856"/>
      <c r="B114" s="859"/>
      <c r="C114" s="717"/>
      <c r="D114" s="729"/>
      <c r="E114" s="317" t="s">
        <v>869</v>
      </c>
      <c r="F114" s="317">
        <v>40641</v>
      </c>
      <c r="G114" s="181"/>
      <c r="H114" s="179"/>
      <c r="I114" s="46" t="s">
        <v>1250</v>
      </c>
      <c r="J114" s="375"/>
    </row>
    <row r="115" spans="1:10" ht="12.75">
      <c r="A115" s="856"/>
      <c r="B115" s="859"/>
      <c r="C115" s="717"/>
      <c r="D115" s="729"/>
      <c r="E115" s="342" t="s">
        <v>870</v>
      </c>
      <c r="F115" s="317">
        <v>40642</v>
      </c>
      <c r="G115" s="181"/>
      <c r="H115" s="179"/>
      <c r="I115" s="46" t="s">
        <v>1250</v>
      </c>
      <c r="J115" s="375"/>
    </row>
    <row r="116" spans="1:10" ht="13.5" thickBot="1">
      <c r="A116" s="856"/>
      <c r="B116" s="859"/>
      <c r="C116" s="801"/>
      <c r="D116" s="730"/>
      <c r="E116" s="318" t="s">
        <v>871</v>
      </c>
      <c r="F116" s="318">
        <v>40643</v>
      </c>
      <c r="G116" s="184"/>
      <c r="H116" s="185"/>
      <c r="I116" s="47" t="s">
        <v>1250</v>
      </c>
      <c r="J116" s="375"/>
    </row>
    <row r="117" spans="1:10" ht="12.75">
      <c r="A117" s="856"/>
      <c r="B117" s="859"/>
      <c r="C117" s="714" t="s">
        <v>1163</v>
      </c>
      <c r="D117" s="736">
        <f>SUM(H117:H123)</f>
        <v>50</v>
      </c>
      <c r="E117" s="316" t="s">
        <v>866</v>
      </c>
      <c r="F117" s="316">
        <v>40644</v>
      </c>
      <c r="G117" s="192" t="s">
        <v>910</v>
      </c>
      <c r="H117" s="193">
        <v>14</v>
      </c>
      <c r="I117" s="204" t="s">
        <v>1272</v>
      </c>
      <c r="J117" s="375"/>
    </row>
    <row r="118" spans="1:10" ht="12.75">
      <c r="A118" s="856"/>
      <c r="B118" s="859"/>
      <c r="C118" s="717"/>
      <c r="D118" s="729"/>
      <c r="E118" s="317" t="s">
        <v>872</v>
      </c>
      <c r="F118" s="317">
        <v>40645</v>
      </c>
      <c r="G118" s="181"/>
      <c r="H118" s="179"/>
      <c r="I118" s="180" t="s">
        <v>1250</v>
      </c>
      <c r="J118" s="375"/>
    </row>
    <row r="119" spans="1:10" ht="12.75">
      <c r="A119" s="856"/>
      <c r="B119" s="859"/>
      <c r="C119" s="717"/>
      <c r="D119" s="729"/>
      <c r="E119" s="317" t="s">
        <v>867</v>
      </c>
      <c r="F119" s="317">
        <v>40646</v>
      </c>
      <c r="G119" s="181"/>
      <c r="H119" s="179"/>
      <c r="I119" s="180" t="s">
        <v>1250</v>
      </c>
      <c r="J119" s="375"/>
    </row>
    <row r="120" spans="1:10" ht="12.75">
      <c r="A120" s="856"/>
      <c r="B120" s="859"/>
      <c r="C120" s="717"/>
      <c r="D120" s="729"/>
      <c r="E120" s="317" t="s">
        <v>868</v>
      </c>
      <c r="F120" s="317">
        <v>40647</v>
      </c>
      <c r="G120" s="181" t="s">
        <v>910</v>
      </c>
      <c r="H120" s="179">
        <v>11</v>
      </c>
      <c r="I120" s="180" t="s">
        <v>1259</v>
      </c>
      <c r="J120" s="375"/>
    </row>
    <row r="121" spans="1:10" ht="12.75">
      <c r="A121" s="856"/>
      <c r="B121" s="859"/>
      <c r="C121" s="717"/>
      <c r="D121" s="729"/>
      <c r="E121" s="317" t="s">
        <v>869</v>
      </c>
      <c r="F121" s="317">
        <v>40648</v>
      </c>
      <c r="G121" s="181" t="s">
        <v>985</v>
      </c>
      <c r="H121" s="179">
        <v>10</v>
      </c>
      <c r="I121" s="180" t="s">
        <v>1258</v>
      </c>
      <c r="J121" s="375"/>
    </row>
    <row r="122" spans="1:10" ht="12.75">
      <c r="A122" s="856"/>
      <c r="B122" s="859"/>
      <c r="C122" s="717"/>
      <c r="D122" s="729"/>
      <c r="E122" s="317" t="s">
        <v>870</v>
      </c>
      <c r="F122" s="317">
        <v>40649</v>
      </c>
      <c r="G122" s="181" t="s">
        <v>910</v>
      </c>
      <c r="H122" s="179">
        <v>15</v>
      </c>
      <c r="I122" s="180" t="s">
        <v>1257</v>
      </c>
      <c r="J122" s="375"/>
    </row>
    <row r="123" spans="1:11" s="297" customFormat="1" ht="13.5" thickBot="1">
      <c r="A123" s="856"/>
      <c r="B123" s="859"/>
      <c r="C123" s="801"/>
      <c r="D123" s="749"/>
      <c r="E123" s="320" t="s">
        <v>871</v>
      </c>
      <c r="F123" s="320">
        <v>40650</v>
      </c>
      <c r="G123" s="198"/>
      <c r="H123" s="199"/>
      <c r="I123" s="200" t="s">
        <v>1256</v>
      </c>
      <c r="J123" s="375"/>
      <c r="K123" s="341"/>
    </row>
    <row r="124" spans="1:10" ht="12.75">
      <c r="A124" s="856"/>
      <c r="B124" s="859"/>
      <c r="C124" s="714" t="s">
        <v>1164</v>
      </c>
      <c r="D124" s="718">
        <f>SUM(H124:H138)</f>
        <v>103</v>
      </c>
      <c r="E124" s="319" t="s">
        <v>866</v>
      </c>
      <c r="F124" s="319">
        <v>40651</v>
      </c>
      <c r="G124" s="187"/>
      <c r="H124" s="170"/>
      <c r="I124" s="171" t="s">
        <v>1250</v>
      </c>
      <c r="J124" s="375"/>
    </row>
    <row r="125" spans="1:10" ht="12.75">
      <c r="A125" s="856"/>
      <c r="B125" s="859"/>
      <c r="C125" s="717"/>
      <c r="D125" s="729"/>
      <c r="E125" s="317" t="s">
        <v>872</v>
      </c>
      <c r="F125" s="317">
        <v>40652</v>
      </c>
      <c r="G125" s="181" t="s">
        <v>910</v>
      </c>
      <c r="H125" s="179">
        <v>12</v>
      </c>
      <c r="I125" s="180" t="s">
        <v>1132</v>
      </c>
      <c r="J125" s="375"/>
    </row>
    <row r="126" spans="1:10" ht="12.75">
      <c r="A126" s="856"/>
      <c r="B126" s="859"/>
      <c r="C126" s="717"/>
      <c r="D126" s="729"/>
      <c r="E126" s="317" t="s">
        <v>867</v>
      </c>
      <c r="F126" s="317">
        <v>40653</v>
      </c>
      <c r="G126" s="181" t="s">
        <v>910</v>
      </c>
      <c r="H126" s="179">
        <v>9</v>
      </c>
      <c r="I126" s="180" t="s">
        <v>1232</v>
      </c>
      <c r="J126" s="375"/>
    </row>
    <row r="127" spans="1:10" ht="12.75">
      <c r="A127" s="856"/>
      <c r="B127" s="859"/>
      <c r="C127" s="717"/>
      <c r="D127" s="729"/>
      <c r="E127" s="807" t="s">
        <v>868</v>
      </c>
      <c r="F127" s="802">
        <v>40654</v>
      </c>
      <c r="G127" s="181" t="s">
        <v>910</v>
      </c>
      <c r="H127" s="179">
        <v>6</v>
      </c>
      <c r="I127" s="180" t="s">
        <v>1280</v>
      </c>
      <c r="J127" s="375"/>
    </row>
    <row r="128" spans="1:10" ht="12.75">
      <c r="A128" s="856"/>
      <c r="B128" s="859"/>
      <c r="C128" s="717"/>
      <c r="D128" s="729"/>
      <c r="E128" s="808"/>
      <c r="F128" s="803"/>
      <c r="G128" s="181" t="s">
        <v>960</v>
      </c>
      <c r="H128" s="179">
        <v>3</v>
      </c>
      <c r="I128" s="180" t="s">
        <v>1277</v>
      </c>
      <c r="J128" s="375"/>
    </row>
    <row r="129" spans="1:10" ht="12.75">
      <c r="A129" s="856"/>
      <c r="B129" s="859"/>
      <c r="C129" s="717"/>
      <c r="D129" s="729"/>
      <c r="E129" s="807" t="s">
        <v>869</v>
      </c>
      <c r="F129" s="802">
        <v>40655</v>
      </c>
      <c r="G129" s="181" t="s">
        <v>910</v>
      </c>
      <c r="H129" s="179">
        <v>11</v>
      </c>
      <c r="I129" s="180" t="s">
        <v>1285</v>
      </c>
      <c r="J129" s="375"/>
    </row>
    <row r="130" spans="1:10" ht="12.75">
      <c r="A130" s="856"/>
      <c r="B130" s="859"/>
      <c r="C130" s="717"/>
      <c r="D130" s="729"/>
      <c r="E130" s="809"/>
      <c r="F130" s="810"/>
      <c r="G130" s="181" t="s">
        <v>985</v>
      </c>
      <c r="H130" s="179">
        <v>9</v>
      </c>
      <c r="I130" s="180" t="s">
        <v>1275</v>
      </c>
      <c r="J130" s="375"/>
    </row>
    <row r="131" spans="1:10" ht="12.75">
      <c r="A131" s="856"/>
      <c r="B131" s="859"/>
      <c r="C131" s="717"/>
      <c r="D131" s="729"/>
      <c r="E131" s="808"/>
      <c r="F131" s="803"/>
      <c r="G131" s="181" t="s">
        <v>960</v>
      </c>
      <c r="H131" s="179">
        <v>4</v>
      </c>
      <c r="I131" s="180" t="s">
        <v>1276</v>
      </c>
      <c r="J131" s="375"/>
    </row>
    <row r="132" spans="1:10" ht="12.75">
      <c r="A132" s="856"/>
      <c r="B132" s="859"/>
      <c r="C132" s="717"/>
      <c r="D132" s="729"/>
      <c r="E132" s="807" t="s">
        <v>870</v>
      </c>
      <c r="F132" s="802">
        <v>40656</v>
      </c>
      <c r="G132" s="181" t="s">
        <v>960</v>
      </c>
      <c r="H132" s="179">
        <v>5</v>
      </c>
      <c r="I132" s="180" t="s">
        <v>1284</v>
      </c>
      <c r="J132" s="375"/>
    </row>
    <row r="133" spans="1:10" ht="12.75">
      <c r="A133" s="856"/>
      <c r="B133" s="859"/>
      <c r="C133" s="717"/>
      <c r="D133" s="729"/>
      <c r="E133" s="809"/>
      <c r="F133" s="810"/>
      <c r="G133" s="181" t="s">
        <v>910</v>
      </c>
      <c r="H133" s="179">
        <v>6</v>
      </c>
      <c r="I133" s="30" t="s">
        <v>1283</v>
      </c>
      <c r="J133" s="375"/>
    </row>
    <row r="134" spans="1:10" ht="12.75">
      <c r="A134" s="856"/>
      <c r="B134" s="859"/>
      <c r="C134" s="717"/>
      <c r="D134" s="729"/>
      <c r="E134" s="808"/>
      <c r="F134" s="803"/>
      <c r="G134" s="181" t="s">
        <v>911</v>
      </c>
      <c r="H134" s="179">
        <v>7</v>
      </c>
      <c r="I134" s="180" t="s">
        <v>1282</v>
      </c>
      <c r="J134" s="375"/>
    </row>
    <row r="135" spans="1:10" ht="12.75">
      <c r="A135" s="856"/>
      <c r="B135" s="859"/>
      <c r="C135" s="850"/>
      <c r="D135" s="749"/>
      <c r="E135" s="807" t="s">
        <v>871</v>
      </c>
      <c r="F135" s="802">
        <v>40657</v>
      </c>
      <c r="G135" s="198" t="s">
        <v>960</v>
      </c>
      <c r="H135" s="199">
        <v>6</v>
      </c>
      <c r="I135" s="180" t="s">
        <v>1278</v>
      </c>
      <c r="J135" s="375"/>
    </row>
    <row r="136" spans="1:10" ht="12.75">
      <c r="A136" s="856"/>
      <c r="B136" s="859"/>
      <c r="C136" s="850"/>
      <c r="D136" s="749"/>
      <c r="E136" s="809"/>
      <c r="F136" s="810"/>
      <c r="G136" s="198" t="s">
        <v>910</v>
      </c>
      <c r="H136" s="199">
        <v>12</v>
      </c>
      <c r="I136" s="30" t="s">
        <v>1281</v>
      </c>
      <c r="J136" s="375"/>
    </row>
    <row r="137" spans="1:10" ht="12.75">
      <c r="A137" s="856"/>
      <c r="B137" s="859"/>
      <c r="C137" s="850"/>
      <c r="D137" s="749"/>
      <c r="E137" s="809"/>
      <c r="F137" s="810"/>
      <c r="G137" s="198" t="s">
        <v>918</v>
      </c>
      <c r="H137" s="199">
        <v>9</v>
      </c>
      <c r="I137" s="180" t="s">
        <v>1279</v>
      </c>
      <c r="J137" s="375"/>
    </row>
    <row r="138" spans="1:10" ht="13.5" thickBot="1">
      <c r="A138" s="856"/>
      <c r="B138" s="859"/>
      <c r="C138" s="801"/>
      <c r="D138" s="730"/>
      <c r="E138" s="833"/>
      <c r="F138" s="834"/>
      <c r="G138" s="184" t="s">
        <v>960</v>
      </c>
      <c r="H138" s="185">
        <v>4</v>
      </c>
      <c r="I138" s="186" t="s">
        <v>1277</v>
      </c>
      <c r="J138" s="375"/>
    </row>
    <row r="139" spans="1:10" ht="12.75">
      <c r="A139" s="856"/>
      <c r="B139" s="859"/>
      <c r="C139" s="711" t="s">
        <v>1165</v>
      </c>
      <c r="D139" s="733">
        <f>SUM(H139:H145)</f>
        <v>46</v>
      </c>
      <c r="E139" s="316" t="s">
        <v>866</v>
      </c>
      <c r="F139" s="316">
        <v>40658</v>
      </c>
      <c r="G139" s="192" t="s">
        <v>910</v>
      </c>
      <c r="H139" s="193">
        <v>8</v>
      </c>
      <c r="I139" s="204" t="s">
        <v>1286</v>
      </c>
      <c r="J139" s="375"/>
    </row>
    <row r="140" spans="1:10" ht="12.75">
      <c r="A140" s="856"/>
      <c r="B140" s="859"/>
      <c r="C140" s="867"/>
      <c r="D140" s="744"/>
      <c r="E140" s="317" t="s">
        <v>872</v>
      </c>
      <c r="F140" s="317">
        <v>40659</v>
      </c>
      <c r="G140" s="181"/>
      <c r="H140" s="179"/>
      <c r="I140" s="180" t="s">
        <v>1234</v>
      </c>
      <c r="J140" s="375"/>
    </row>
    <row r="141" spans="1:10" ht="12.75">
      <c r="A141" s="856"/>
      <c r="B141" s="859"/>
      <c r="C141" s="867"/>
      <c r="D141" s="744"/>
      <c r="E141" s="317" t="s">
        <v>867</v>
      </c>
      <c r="F141" s="317">
        <v>40660</v>
      </c>
      <c r="G141" s="181" t="s">
        <v>918</v>
      </c>
      <c r="H141" s="179">
        <v>11</v>
      </c>
      <c r="I141" s="180" t="s">
        <v>1254</v>
      </c>
      <c r="J141" s="375"/>
    </row>
    <row r="142" spans="1:10" ht="12.75">
      <c r="A142" s="856"/>
      <c r="B142" s="859"/>
      <c r="C142" s="867"/>
      <c r="D142" s="744"/>
      <c r="E142" s="317" t="s">
        <v>868</v>
      </c>
      <c r="F142" s="317">
        <v>40661</v>
      </c>
      <c r="G142" s="181" t="s">
        <v>910</v>
      </c>
      <c r="H142" s="179">
        <v>10</v>
      </c>
      <c r="I142" s="180" t="s">
        <v>1253</v>
      </c>
      <c r="J142" s="375"/>
    </row>
    <row r="143" spans="1:10" ht="12.75">
      <c r="A143" s="856"/>
      <c r="B143" s="859"/>
      <c r="C143" s="867"/>
      <c r="D143" s="744"/>
      <c r="E143" s="317" t="s">
        <v>869</v>
      </c>
      <c r="F143" s="317">
        <v>40662</v>
      </c>
      <c r="G143" s="181"/>
      <c r="H143" s="179"/>
      <c r="I143" s="37" t="s">
        <v>1235</v>
      </c>
      <c r="J143" s="375"/>
    </row>
    <row r="144" spans="1:11" s="382" customFormat="1" ht="12.75">
      <c r="A144" s="857"/>
      <c r="B144" s="860"/>
      <c r="C144" s="867"/>
      <c r="D144" s="744"/>
      <c r="E144" s="377" t="s">
        <v>870</v>
      </c>
      <c r="F144" s="377">
        <v>40663</v>
      </c>
      <c r="G144" s="378" t="s">
        <v>181</v>
      </c>
      <c r="H144" s="379">
        <v>17</v>
      </c>
      <c r="I144" s="383" t="s">
        <v>1255</v>
      </c>
      <c r="J144" s="375"/>
      <c r="K144" s="381"/>
    </row>
    <row r="145" spans="1:10" ht="13.5" thickBot="1">
      <c r="A145" s="855">
        <v>40664</v>
      </c>
      <c r="B145" s="858">
        <f>SUM(H145:H176)</f>
        <v>270</v>
      </c>
      <c r="C145" s="869"/>
      <c r="D145" s="745"/>
      <c r="E145" s="320" t="s">
        <v>871</v>
      </c>
      <c r="F145" s="320">
        <v>40664</v>
      </c>
      <c r="G145" s="198"/>
      <c r="H145" s="199"/>
      <c r="I145" s="200" t="s">
        <v>1233</v>
      </c>
      <c r="J145" s="375"/>
    </row>
    <row r="146" spans="1:10" ht="12.75">
      <c r="A146" s="856"/>
      <c r="B146" s="859"/>
      <c r="C146" s="714" t="s">
        <v>1182</v>
      </c>
      <c r="D146" s="718">
        <f>SUM(H146:H152)</f>
        <v>63</v>
      </c>
      <c r="E146" s="319" t="s">
        <v>866</v>
      </c>
      <c r="F146" s="319">
        <v>40665</v>
      </c>
      <c r="G146" s="187"/>
      <c r="H146" s="170"/>
      <c r="I146" s="171" t="s">
        <v>1249</v>
      </c>
      <c r="J146" s="375"/>
    </row>
    <row r="147" spans="1:10" ht="12.75">
      <c r="A147" s="856"/>
      <c r="B147" s="859"/>
      <c r="C147" s="717"/>
      <c r="D147" s="729"/>
      <c r="E147" s="317" t="s">
        <v>872</v>
      </c>
      <c r="F147" s="317">
        <v>40666</v>
      </c>
      <c r="G147" s="181"/>
      <c r="H147" s="179"/>
      <c r="I147" s="180" t="s">
        <v>1250</v>
      </c>
      <c r="J147" s="375"/>
    </row>
    <row r="148" spans="1:10" ht="12.75">
      <c r="A148" s="856"/>
      <c r="B148" s="859"/>
      <c r="C148" s="717"/>
      <c r="D148" s="729"/>
      <c r="E148" s="317" t="s">
        <v>867</v>
      </c>
      <c r="F148" s="317">
        <v>40667</v>
      </c>
      <c r="G148" s="181" t="s">
        <v>910</v>
      </c>
      <c r="H148" s="179">
        <v>10</v>
      </c>
      <c r="I148" s="180" t="s">
        <v>787</v>
      </c>
      <c r="J148" s="375"/>
    </row>
    <row r="149" spans="1:10" ht="12.75">
      <c r="A149" s="856"/>
      <c r="B149" s="859"/>
      <c r="C149" s="717"/>
      <c r="D149" s="729"/>
      <c r="E149" s="317" t="s">
        <v>868</v>
      </c>
      <c r="F149" s="317">
        <v>40668</v>
      </c>
      <c r="G149" s="181" t="s">
        <v>918</v>
      </c>
      <c r="H149" s="179">
        <v>13</v>
      </c>
      <c r="I149" s="180" t="s">
        <v>1244</v>
      </c>
      <c r="J149" s="375"/>
    </row>
    <row r="150" spans="1:10" ht="12.75">
      <c r="A150" s="856"/>
      <c r="B150" s="859"/>
      <c r="C150" s="717"/>
      <c r="D150" s="729"/>
      <c r="E150" s="317" t="s">
        <v>869</v>
      </c>
      <c r="F150" s="317">
        <v>40669</v>
      </c>
      <c r="G150" s="181" t="s">
        <v>910</v>
      </c>
      <c r="H150" s="179">
        <v>14</v>
      </c>
      <c r="I150" s="180" t="s">
        <v>1243</v>
      </c>
      <c r="J150" s="375"/>
    </row>
    <row r="151" spans="1:10" ht="12.75">
      <c r="A151" s="856"/>
      <c r="B151" s="859"/>
      <c r="C151" s="717"/>
      <c r="D151" s="729"/>
      <c r="E151" s="317" t="s">
        <v>870</v>
      </c>
      <c r="F151" s="317">
        <v>40670</v>
      </c>
      <c r="G151" s="181" t="s">
        <v>554</v>
      </c>
      <c r="H151" s="179">
        <v>12</v>
      </c>
      <c r="I151" s="37" t="s">
        <v>1251</v>
      </c>
      <c r="J151" s="375"/>
    </row>
    <row r="152" spans="1:11" s="382" customFormat="1" ht="13.5" thickBot="1">
      <c r="A152" s="856"/>
      <c r="B152" s="859"/>
      <c r="C152" s="801"/>
      <c r="D152" s="730"/>
      <c r="E152" s="384" t="s">
        <v>871</v>
      </c>
      <c r="F152" s="384">
        <v>40671</v>
      </c>
      <c r="G152" s="385" t="s">
        <v>181</v>
      </c>
      <c r="H152" s="386">
        <v>14</v>
      </c>
      <c r="I152" s="387" t="s">
        <v>1238</v>
      </c>
      <c r="J152" s="375"/>
      <c r="K152" s="381"/>
    </row>
    <row r="153" spans="1:10" ht="12.75">
      <c r="A153" s="856"/>
      <c r="B153" s="859"/>
      <c r="C153" s="711" t="s">
        <v>1183</v>
      </c>
      <c r="D153" s="733">
        <f>SUM(H153:H159)</f>
        <v>50</v>
      </c>
      <c r="E153" s="316" t="s">
        <v>866</v>
      </c>
      <c r="F153" s="316">
        <v>40672</v>
      </c>
      <c r="G153" s="192"/>
      <c r="H153" s="193"/>
      <c r="I153" s="204" t="s">
        <v>1247</v>
      </c>
      <c r="J153" s="375"/>
    </row>
    <row r="154" spans="1:10" ht="12.75">
      <c r="A154" s="856"/>
      <c r="B154" s="859"/>
      <c r="C154" s="867"/>
      <c r="D154" s="744"/>
      <c r="E154" s="317" t="s">
        <v>872</v>
      </c>
      <c r="F154" s="317">
        <v>40673</v>
      </c>
      <c r="G154" s="181" t="s">
        <v>206</v>
      </c>
      <c r="H154" s="179">
        <v>4</v>
      </c>
      <c r="I154" s="180" t="s">
        <v>1239</v>
      </c>
      <c r="J154" s="375"/>
    </row>
    <row r="155" spans="1:10" ht="12.75">
      <c r="A155" s="856"/>
      <c r="B155" s="859"/>
      <c r="C155" s="867"/>
      <c r="D155" s="744"/>
      <c r="E155" s="317" t="s">
        <v>867</v>
      </c>
      <c r="F155" s="317">
        <v>40674</v>
      </c>
      <c r="G155" s="181" t="s">
        <v>910</v>
      </c>
      <c r="H155" s="179">
        <v>13</v>
      </c>
      <c r="I155" s="180" t="s">
        <v>1242</v>
      </c>
      <c r="J155" s="375"/>
    </row>
    <row r="156" spans="1:10" ht="12.75">
      <c r="A156" s="856"/>
      <c r="B156" s="859"/>
      <c r="C156" s="867"/>
      <c r="D156" s="744"/>
      <c r="E156" s="317" t="s">
        <v>868</v>
      </c>
      <c r="F156" s="317">
        <v>40675</v>
      </c>
      <c r="G156" s="181"/>
      <c r="H156" s="179"/>
      <c r="I156" s="180" t="s">
        <v>1241</v>
      </c>
      <c r="J156" s="375"/>
    </row>
    <row r="157" spans="1:10" ht="12.75">
      <c r="A157" s="856"/>
      <c r="B157" s="859"/>
      <c r="C157" s="867"/>
      <c r="D157" s="744"/>
      <c r="E157" s="317" t="s">
        <v>869</v>
      </c>
      <c r="F157" s="317">
        <v>40676</v>
      </c>
      <c r="G157" s="181" t="s">
        <v>918</v>
      </c>
      <c r="H157" s="179">
        <v>16</v>
      </c>
      <c r="I157" s="180" t="s">
        <v>1291</v>
      </c>
      <c r="J157" s="375"/>
    </row>
    <row r="158" spans="1:10" ht="12.75">
      <c r="A158" s="856"/>
      <c r="B158" s="859"/>
      <c r="C158" s="867"/>
      <c r="D158" s="744"/>
      <c r="E158" s="317" t="s">
        <v>870</v>
      </c>
      <c r="F158" s="317">
        <v>40677</v>
      </c>
      <c r="G158" s="181" t="s">
        <v>953</v>
      </c>
      <c r="H158" s="179">
        <v>17</v>
      </c>
      <c r="I158" s="180" t="s">
        <v>1246</v>
      </c>
      <c r="J158" s="375"/>
    </row>
    <row r="159" spans="1:10" ht="13.5" thickBot="1">
      <c r="A159" s="856"/>
      <c r="B159" s="859"/>
      <c r="C159" s="869"/>
      <c r="D159" s="745"/>
      <c r="E159" s="320" t="s">
        <v>871</v>
      </c>
      <c r="F159" s="320">
        <v>40678</v>
      </c>
      <c r="G159" s="198"/>
      <c r="H159" s="199"/>
      <c r="I159" s="200" t="s">
        <v>1240</v>
      </c>
      <c r="J159" s="375"/>
    </row>
    <row r="160" spans="1:10" ht="12.75">
      <c r="A160" s="856"/>
      <c r="B160" s="859"/>
      <c r="C160" s="714" t="s">
        <v>1184</v>
      </c>
      <c r="D160" s="718">
        <f>SUM(H160:H166)</f>
        <v>83</v>
      </c>
      <c r="E160" s="319" t="s">
        <v>866</v>
      </c>
      <c r="F160" s="319">
        <v>40679</v>
      </c>
      <c r="G160" s="187" t="s">
        <v>985</v>
      </c>
      <c r="H160" s="170">
        <v>14</v>
      </c>
      <c r="I160" s="171" t="s">
        <v>1245</v>
      </c>
      <c r="J160" s="375"/>
    </row>
    <row r="161" spans="1:10" ht="12.75">
      <c r="A161" s="856"/>
      <c r="B161" s="859"/>
      <c r="C161" s="717"/>
      <c r="D161" s="729"/>
      <c r="E161" s="317" t="s">
        <v>872</v>
      </c>
      <c r="F161" s="317">
        <v>40680</v>
      </c>
      <c r="G161" s="181" t="s">
        <v>554</v>
      </c>
      <c r="H161" s="179">
        <v>18</v>
      </c>
      <c r="I161" s="180" t="s">
        <v>1252</v>
      </c>
      <c r="J161" s="375"/>
    </row>
    <row r="162" spans="1:10" ht="12.75">
      <c r="A162" s="856"/>
      <c r="B162" s="859"/>
      <c r="C162" s="717"/>
      <c r="D162" s="729"/>
      <c r="E162" s="317" t="s">
        <v>867</v>
      </c>
      <c r="F162" s="317">
        <v>40681</v>
      </c>
      <c r="G162" s="181" t="s">
        <v>918</v>
      </c>
      <c r="H162" s="179">
        <v>13</v>
      </c>
      <c r="I162" s="180" t="s">
        <v>1248</v>
      </c>
      <c r="J162" s="375"/>
    </row>
    <row r="163" spans="1:10" ht="12.75">
      <c r="A163" s="856"/>
      <c r="B163" s="859"/>
      <c r="C163" s="717"/>
      <c r="D163" s="729"/>
      <c r="E163" s="317" t="s">
        <v>868</v>
      </c>
      <c r="F163" s="317">
        <v>40682</v>
      </c>
      <c r="G163" s="181" t="s">
        <v>910</v>
      </c>
      <c r="H163" s="179">
        <v>13</v>
      </c>
      <c r="I163" s="180" t="s">
        <v>1273</v>
      </c>
      <c r="J163" s="375"/>
    </row>
    <row r="164" spans="1:10" ht="12.75">
      <c r="A164" s="856"/>
      <c r="B164" s="859"/>
      <c r="C164" s="717"/>
      <c r="D164" s="729"/>
      <c r="E164" s="317" t="s">
        <v>869</v>
      </c>
      <c r="F164" s="317">
        <v>40683</v>
      </c>
      <c r="G164" s="181"/>
      <c r="H164" s="179"/>
      <c r="I164" s="180" t="s">
        <v>1274</v>
      </c>
      <c r="J164" s="375"/>
    </row>
    <row r="165" spans="1:11" s="382" customFormat="1" ht="12.75">
      <c r="A165" s="856"/>
      <c r="B165" s="859"/>
      <c r="C165" s="717"/>
      <c r="D165" s="729"/>
      <c r="E165" s="377" t="s">
        <v>870</v>
      </c>
      <c r="F165" s="377">
        <v>40684</v>
      </c>
      <c r="G165" s="378" t="s">
        <v>181</v>
      </c>
      <c r="H165" s="379">
        <v>12</v>
      </c>
      <c r="I165" s="383" t="s">
        <v>1288</v>
      </c>
      <c r="J165" s="375"/>
      <c r="K165" s="381"/>
    </row>
    <row r="166" spans="1:11" s="382" customFormat="1" ht="13.5" thickBot="1">
      <c r="A166" s="856"/>
      <c r="B166" s="859"/>
      <c r="C166" s="850"/>
      <c r="D166" s="730"/>
      <c r="E166" s="384" t="s">
        <v>871</v>
      </c>
      <c r="F166" s="384">
        <v>40685</v>
      </c>
      <c r="G166" s="385" t="s">
        <v>181</v>
      </c>
      <c r="H166" s="386">
        <v>13</v>
      </c>
      <c r="I166" s="388" t="s">
        <v>1287</v>
      </c>
      <c r="J166" s="375"/>
      <c r="K166" s="381"/>
    </row>
    <row r="167" spans="1:10" ht="12.75">
      <c r="A167" s="856"/>
      <c r="B167" s="859"/>
      <c r="C167" s="711" t="s">
        <v>1185</v>
      </c>
      <c r="D167" s="733">
        <f>SUM(H167:H174)</f>
        <v>53</v>
      </c>
      <c r="E167" s="316" t="s">
        <v>866</v>
      </c>
      <c r="F167" s="316">
        <v>40686</v>
      </c>
      <c r="G167" s="192"/>
      <c r="H167" s="193"/>
      <c r="I167" s="204" t="s">
        <v>979</v>
      </c>
      <c r="J167" s="375"/>
    </row>
    <row r="168" spans="1:10" ht="12.75">
      <c r="A168" s="856"/>
      <c r="B168" s="859"/>
      <c r="C168" s="867"/>
      <c r="D168" s="744"/>
      <c r="E168" s="317" t="s">
        <v>872</v>
      </c>
      <c r="F168" s="317">
        <v>40687</v>
      </c>
      <c r="G168" s="181"/>
      <c r="H168" s="179"/>
      <c r="I168" s="180" t="s">
        <v>1289</v>
      </c>
      <c r="J168" s="375"/>
    </row>
    <row r="169" spans="1:10" ht="12.75">
      <c r="A169" s="856"/>
      <c r="B169" s="859"/>
      <c r="C169" s="867"/>
      <c r="D169" s="744"/>
      <c r="E169" s="317" t="s">
        <v>867</v>
      </c>
      <c r="F169" s="317">
        <v>40688</v>
      </c>
      <c r="G169" s="181" t="s">
        <v>910</v>
      </c>
      <c r="H169" s="179">
        <v>9</v>
      </c>
      <c r="I169" s="180" t="s">
        <v>1290</v>
      </c>
      <c r="J169" s="375"/>
    </row>
    <row r="170" spans="1:10" ht="12.75">
      <c r="A170" s="856"/>
      <c r="B170" s="859"/>
      <c r="C170" s="867"/>
      <c r="D170" s="744"/>
      <c r="E170" s="317" t="s">
        <v>868</v>
      </c>
      <c r="F170" s="317">
        <v>40689</v>
      </c>
      <c r="G170" s="181" t="s">
        <v>918</v>
      </c>
      <c r="H170" s="179">
        <v>15</v>
      </c>
      <c r="I170" s="180" t="s">
        <v>1292</v>
      </c>
      <c r="J170" s="375"/>
    </row>
    <row r="171" spans="1:10" ht="12.75">
      <c r="A171" s="856"/>
      <c r="B171" s="859"/>
      <c r="C171" s="867"/>
      <c r="D171" s="744"/>
      <c r="E171" s="317" t="s">
        <v>869</v>
      </c>
      <c r="F171" s="317">
        <v>40690</v>
      </c>
      <c r="G171" s="181" t="s">
        <v>910</v>
      </c>
      <c r="H171" s="179">
        <v>10</v>
      </c>
      <c r="I171" s="180" t="s">
        <v>1293</v>
      </c>
      <c r="J171" s="375"/>
    </row>
    <row r="172" spans="1:11" s="382" customFormat="1" ht="12.75">
      <c r="A172" s="856"/>
      <c r="B172" s="859"/>
      <c r="C172" s="867"/>
      <c r="D172" s="744"/>
      <c r="E172" s="377" t="s">
        <v>870</v>
      </c>
      <c r="F172" s="377">
        <v>40691</v>
      </c>
      <c r="G172" s="378" t="s">
        <v>181</v>
      </c>
      <c r="H172" s="379">
        <v>8</v>
      </c>
      <c r="I172" s="383" t="s">
        <v>1295</v>
      </c>
      <c r="J172" s="375"/>
      <c r="K172" s="381"/>
    </row>
    <row r="173" spans="1:10" ht="12.75">
      <c r="A173" s="856"/>
      <c r="B173" s="859"/>
      <c r="C173" s="868"/>
      <c r="D173" s="745"/>
      <c r="E173" s="807" t="s">
        <v>871</v>
      </c>
      <c r="F173" s="802">
        <v>40692</v>
      </c>
      <c r="G173" s="198" t="s">
        <v>206</v>
      </c>
      <c r="H173" s="199">
        <v>10</v>
      </c>
      <c r="I173" s="62" t="s">
        <v>1294</v>
      </c>
      <c r="J173" s="375"/>
    </row>
    <row r="174" spans="1:10" ht="13.5" thickBot="1">
      <c r="A174" s="856"/>
      <c r="B174" s="859"/>
      <c r="C174" s="869"/>
      <c r="D174" s="745"/>
      <c r="E174" s="833"/>
      <c r="F174" s="834"/>
      <c r="G174" s="198" t="s">
        <v>936</v>
      </c>
      <c r="H174" s="199">
        <v>1</v>
      </c>
      <c r="I174" s="200" t="s">
        <v>1296</v>
      </c>
      <c r="J174" s="375"/>
    </row>
    <row r="175" spans="1:10" ht="12.75">
      <c r="A175" s="856"/>
      <c r="B175" s="859"/>
      <c r="C175" s="714" t="s">
        <v>46</v>
      </c>
      <c r="D175" s="718">
        <f>SUM(H175:H181)</f>
        <v>54</v>
      </c>
      <c r="E175" s="319" t="s">
        <v>866</v>
      </c>
      <c r="F175" s="319">
        <v>40693</v>
      </c>
      <c r="G175" s="187" t="s">
        <v>911</v>
      </c>
      <c r="H175" s="170">
        <v>9</v>
      </c>
      <c r="I175" s="171" t="s">
        <v>1299</v>
      </c>
      <c r="J175" s="375"/>
    </row>
    <row r="176" spans="1:10" ht="12.75">
      <c r="A176" s="857"/>
      <c r="B176" s="860"/>
      <c r="C176" s="717"/>
      <c r="D176" s="729"/>
      <c r="E176" s="317" t="s">
        <v>872</v>
      </c>
      <c r="F176" s="317">
        <v>40694</v>
      </c>
      <c r="G176" s="181" t="s">
        <v>67</v>
      </c>
      <c r="H176" s="179">
        <v>12</v>
      </c>
      <c r="I176" s="180" t="s">
        <v>1300</v>
      </c>
      <c r="J176" s="375"/>
    </row>
    <row r="177" spans="1:10" ht="12.75">
      <c r="A177" s="855">
        <v>40695</v>
      </c>
      <c r="B177" s="858">
        <f>SUM(H177:H208)</f>
        <v>246</v>
      </c>
      <c r="C177" s="717"/>
      <c r="D177" s="729"/>
      <c r="E177" s="317" t="s">
        <v>867</v>
      </c>
      <c r="F177" s="317">
        <v>40695</v>
      </c>
      <c r="G177" s="181" t="s">
        <v>910</v>
      </c>
      <c r="H177" s="179">
        <v>9</v>
      </c>
      <c r="I177" s="180" t="s">
        <v>1298</v>
      </c>
      <c r="J177" s="375"/>
    </row>
    <row r="178" spans="1:10" ht="12.75">
      <c r="A178" s="856"/>
      <c r="B178" s="859"/>
      <c r="C178" s="717"/>
      <c r="D178" s="729"/>
      <c r="E178" s="317" t="s">
        <v>868</v>
      </c>
      <c r="F178" s="317">
        <v>40696</v>
      </c>
      <c r="G178" s="181"/>
      <c r="H178" s="179"/>
      <c r="I178" s="180" t="s">
        <v>1297</v>
      </c>
      <c r="J178" s="375"/>
    </row>
    <row r="179" spans="1:10" ht="12.75">
      <c r="A179" s="856"/>
      <c r="B179" s="859"/>
      <c r="C179" s="717"/>
      <c r="D179" s="729"/>
      <c r="E179" s="317" t="s">
        <v>869</v>
      </c>
      <c r="F179" s="317">
        <v>40697</v>
      </c>
      <c r="G179" s="181"/>
      <c r="H179" s="179"/>
      <c r="I179" s="180" t="s">
        <v>1240</v>
      </c>
      <c r="J179" s="375"/>
    </row>
    <row r="180" spans="1:10" ht="12.75">
      <c r="A180" s="856"/>
      <c r="B180" s="859"/>
      <c r="C180" s="717"/>
      <c r="D180" s="729"/>
      <c r="E180" s="317" t="s">
        <v>870</v>
      </c>
      <c r="F180" s="317">
        <v>40698</v>
      </c>
      <c r="G180" s="181" t="s">
        <v>985</v>
      </c>
      <c r="H180" s="179">
        <v>10</v>
      </c>
      <c r="I180" s="30" t="s">
        <v>1328</v>
      </c>
      <c r="J180" s="375"/>
    </row>
    <row r="181" spans="1:11" s="382" customFormat="1" ht="13.5" thickBot="1">
      <c r="A181" s="856"/>
      <c r="B181" s="859"/>
      <c r="C181" s="801"/>
      <c r="D181" s="730"/>
      <c r="E181" s="384" t="s">
        <v>871</v>
      </c>
      <c r="F181" s="384">
        <v>40699</v>
      </c>
      <c r="G181" s="385" t="s">
        <v>181</v>
      </c>
      <c r="H181" s="386">
        <v>14</v>
      </c>
      <c r="I181" s="387" t="s">
        <v>1301</v>
      </c>
      <c r="J181" s="375"/>
      <c r="K181" s="381"/>
    </row>
    <row r="182" spans="1:10" ht="12.75">
      <c r="A182" s="856"/>
      <c r="B182" s="859"/>
      <c r="C182" s="711" t="s">
        <v>48</v>
      </c>
      <c r="D182" s="733">
        <f>SUM(H182:H188)</f>
        <v>50</v>
      </c>
      <c r="E182" s="316" t="s">
        <v>866</v>
      </c>
      <c r="F182" s="316">
        <v>40700</v>
      </c>
      <c r="G182" s="192"/>
      <c r="H182" s="193"/>
      <c r="I182" s="204" t="s">
        <v>1302</v>
      </c>
      <c r="J182" s="375"/>
    </row>
    <row r="183" spans="1:10" ht="12.75">
      <c r="A183" s="856"/>
      <c r="B183" s="859"/>
      <c r="C183" s="867"/>
      <c r="D183" s="744"/>
      <c r="E183" s="317" t="s">
        <v>872</v>
      </c>
      <c r="F183" s="317">
        <v>40701</v>
      </c>
      <c r="G183" s="181"/>
      <c r="H183" s="179"/>
      <c r="I183" s="180" t="s">
        <v>1303</v>
      </c>
      <c r="J183" s="304" t="s">
        <v>575</v>
      </c>
    </row>
    <row r="184" spans="1:10" ht="12.75">
      <c r="A184" s="856"/>
      <c r="B184" s="859"/>
      <c r="C184" s="867"/>
      <c r="D184" s="744"/>
      <c r="E184" s="317" t="s">
        <v>867</v>
      </c>
      <c r="F184" s="317">
        <v>40702</v>
      </c>
      <c r="G184" s="181" t="s">
        <v>953</v>
      </c>
      <c r="H184" s="179">
        <v>15</v>
      </c>
      <c r="I184" s="180" t="s">
        <v>1304</v>
      </c>
      <c r="J184" s="304" t="s">
        <v>575</v>
      </c>
    </row>
    <row r="185" spans="1:10" ht="12.75">
      <c r="A185" s="856"/>
      <c r="B185" s="859"/>
      <c r="C185" s="867"/>
      <c r="D185" s="744"/>
      <c r="E185" s="317" t="s">
        <v>868</v>
      </c>
      <c r="F185" s="317">
        <v>40703</v>
      </c>
      <c r="G185" s="181"/>
      <c r="H185" s="179"/>
      <c r="I185" s="180" t="s">
        <v>1305</v>
      </c>
      <c r="J185" s="304" t="s">
        <v>575</v>
      </c>
    </row>
    <row r="186" spans="1:10" ht="12.75">
      <c r="A186" s="856"/>
      <c r="B186" s="859"/>
      <c r="C186" s="867"/>
      <c r="D186" s="744"/>
      <c r="E186" s="317" t="s">
        <v>869</v>
      </c>
      <c r="F186" s="317">
        <v>40704</v>
      </c>
      <c r="G186" s="181" t="s">
        <v>910</v>
      </c>
      <c r="H186" s="179">
        <v>9</v>
      </c>
      <c r="I186" s="180" t="s">
        <v>1306</v>
      </c>
      <c r="J186" s="375"/>
    </row>
    <row r="187" spans="1:10" ht="12.75">
      <c r="A187" s="856"/>
      <c r="B187" s="859"/>
      <c r="C187" s="867"/>
      <c r="D187" s="744"/>
      <c r="E187" s="342" t="s">
        <v>870</v>
      </c>
      <c r="F187" s="317">
        <v>40705</v>
      </c>
      <c r="G187" s="181" t="s">
        <v>985</v>
      </c>
      <c r="H187" s="179">
        <v>13</v>
      </c>
      <c r="I187" s="389" t="s">
        <v>1329</v>
      </c>
      <c r="J187" s="375"/>
    </row>
    <row r="188" spans="1:10" ht="13.5" thickBot="1">
      <c r="A188" s="856"/>
      <c r="B188" s="859"/>
      <c r="C188" s="869"/>
      <c r="D188" s="745"/>
      <c r="E188" s="320" t="s">
        <v>871</v>
      </c>
      <c r="F188" s="320">
        <v>40706</v>
      </c>
      <c r="G188" s="198" t="s">
        <v>910</v>
      </c>
      <c r="H188" s="199">
        <v>13</v>
      </c>
      <c r="I188" s="392" t="s">
        <v>1330</v>
      </c>
      <c r="J188" s="375"/>
    </row>
    <row r="189" spans="1:10" ht="12.75">
      <c r="A189" s="856"/>
      <c r="B189" s="859"/>
      <c r="C189" s="714" t="s">
        <v>49</v>
      </c>
      <c r="D189" s="718">
        <f>SUM(H189:H196)</f>
        <v>62</v>
      </c>
      <c r="E189" s="319" t="s">
        <v>866</v>
      </c>
      <c r="F189" s="319">
        <v>40707</v>
      </c>
      <c r="G189" s="187"/>
      <c r="H189" s="170"/>
      <c r="I189" s="171" t="s">
        <v>1307</v>
      </c>
      <c r="J189" s="375"/>
    </row>
    <row r="190" spans="1:10" ht="12.75">
      <c r="A190" s="856"/>
      <c r="B190" s="859"/>
      <c r="C190" s="717"/>
      <c r="D190" s="729"/>
      <c r="E190" s="317" t="s">
        <v>872</v>
      </c>
      <c r="F190" s="317">
        <v>40708</v>
      </c>
      <c r="G190" s="181" t="s">
        <v>910</v>
      </c>
      <c r="H190" s="179">
        <v>4</v>
      </c>
      <c r="I190" s="180" t="s">
        <v>1308</v>
      </c>
      <c r="J190" s="375"/>
    </row>
    <row r="191" spans="1:10" ht="12.75">
      <c r="A191" s="856"/>
      <c r="B191" s="859"/>
      <c r="C191" s="717"/>
      <c r="D191" s="729"/>
      <c r="E191" s="317" t="s">
        <v>867</v>
      </c>
      <c r="F191" s="317">
        <v>40709</v>
      </c>
      <c r="G191" s="181" t="s">
        <v>67</v>
      </c>
      <c r="H191" s="179">
        <v>13</v>
      </c>
      <c r="I191" s="180" t="s">
        <v>1309</v>
      </c>
      <c r="J191" s="375"/>
    </row>
    <row r="192" spans="1:10" ht="12.75">
      <c r="A192" s="856"/>
      <c r="B192" s="859"/>
      <c r="C192" s="717"/>
      <c r="D192" s="729"/>
      <c r="E192" s="317" t="s">
        <v>868</v>
      </c>
      <c r="F192" s="317">
        <v>40710</v>
      </c>
      <c r="G192" s="181" t="s">
        <v>910</v>
      </c>
      <c r="H192" s="179">
        <v>16</v>
      </c>
      <c r="I192" s="180" t="s">
        <v>1312</v>
      </c>
      <c r="J192" s="375"/>
    </row>
    <row r="193" spans="1:10" ht="12.75">
      <c r="A193" s="856"/>
      <c r="B193" s="859"/>
      <c r="C193" s="717"/>
      <c r="D193" s="729"/>
      <c r="E193" s="317" t="s">
        <v>869</v>
      </c>
      <c r="F193" s="317">
        <v>40711</v>
      </c>
      <c r="G193" s="181"/>
      <c r="H193" s="179"/>
      <c r="I193" s="180" t="s">
        <v>377</v>
      </c>
      <c r="J193" s="375"/>
    </row>
    <row r="194" spans="1:10" ht="12.75">
      <c r="A194" s="856"/>
      <c r="B194" s="859"/>
      <c r="C194" s="717"/>
      <c r="D194" s="729"/>
      <c r="E194" s="851" t="s">
        <v>870</v>
      </c>
      <c r="F194" s="853">
        <v>40712</v>
      </c>
      <c r="G194" s="378" t="s">
        <v>181</v>
      </c>
      <c r="H194" s="379">
        <v>10</v>
      </c>
      <c r="I194" s="380" t="s">
        <v>1316</v>
      </c>
      <c r="J194" s="375"/>
    </row>
    <row r="195" spans="1:11" s="382" customFormat="1" ht="12.75">
      <c r="A195" s="856"/>
      <c r="B195" s="859"/>
      <c r="C195" s="717"/>
      <c r="D195" s="729"/>
      <c r="E195" s="863"/>
      <c r="F195" s="862"/>
      <c r="G195" s="181" t="s">
        <v>910</v>
      </c>
      <c r="H195" s="179">
        <v>7</v>
      </c>
      <c r="I195" s="180" t="s">
        <v>1314</v>
      </c>
      <c r="J195" s="375"/>
      <c r="K195" s="381"/>
    </row>
    <row r="196" spans="1:11" s="382" customFormat="1" ht="13.5" thickBot="1">
      <c r="A196" s="856"/>
      <c r="B196" s="859"/>
      <c r="C196" s="801"/>
      <c r="D196" s="730"/>
      <c r="E196" s="384" t="s">
        <v>871</v>
      </c>
      <c r="F196" s="384">
        <v>40713</v>
      </c>
      <c r="G196" s="385" t="s">
        <v>181</v>
      </c>
      <c r="H196" s="386">
        <v>12</v>
      </c>
      <c r="I196" s="388" t="s">
        <v>1315</v>
      </c>
      <c r="J196" s="375"/>
      <c r="K196" s="381"/>
    </row>
    <row r="197" spans="1:10" ht="12.75">
      <c r="A197" s="856"/>
      <c r="B197" s="859"/>
      <c r="C197" s="714" t="s">
        <v>68</v>
      </c>
      <c r="D197" s="736">
        <f>SUM(H197:H204)</f>
        <v>77</v>
      </c>
      <c r="E197" s="316" t="s">
        <v>866</v>
      </c>
      <c r="F197" s="316">
        <v>40714</v>
      </c>
      <c r="G197" s="192" t="s">
        <v>910</v>
      </c>
      <c r="H197" s="193">
        <v>11</v>
      </c>
      <c r="I197" s="204" t="s">
        <v>1313</v>
      </c>
      <c r="J197" s="375"/>
    </row>
    <row r="198" spans="1:10" ht="12.75">
      <c r="A198" s="856"/>
      <c r="B198" s="859"/>
      <c r="C198" s="871"/>
      <c r="D198" s="736"/>
      <c r="E198" s="320" t="s">
        <v>872</v>
      </c>
      <c r="F198" s="317">
        <v>40715</v>
      </c>
      <c r="G198" s="192" t="s">
        <v>953</v>
      </c>
      <c r="H198" s="193">
        <v>12</v>
      </c>
      <c r="I198" s="389" t="s">
        <v>1317</v>
      </c>
      <c r="J198" s="375"/>
    </row>
    <row r="199" spans="1:10" ht="12.75">
      <c r="A199" s="856"/>
      <c r="B199" s="859"/>
      <c r="C199" s="717"/>
      <c r="D199" s="729"/>
      <c r="E199" s="317" t="s">
        <v>867</v>
      </c>
      <c r="F199" s="317">
        <v>40716</v>
      </c>
      <c r="G199" s="181" t="s">
        <v>206</v>
      </c>
      <c r="H199" s="179">
        <v>8</v>
      </c>
      <c r="I199" s="180" t="s">
        <v>1311</v>
      </c>
      <c r="J199" s="375"/>
    </row>
    <row r="200" spans="1:10" ht="12.75">
      <c r="A200" s="856"/>
      <c r="B200" s="859"/>
      <c r="C200" s="717"/>
      <c r="D200" s="729"/>
      <c r="E200" s="317" t="s">
        <v>868</v>
      </c>
      <c r="F200" s="317">
        <v>40717</v>
      </c>
      <c r="G200" s="181" t="s">
        <v>910</v>
      </c>
      <c r="H200" s="179">
        <v>10</v>
      </c>
      <c r="I200" s="30" t="s">
        <v>1321</v>
      </c>
      <c r="J200" s="375"/>
    </row>
    <row r="201" spans="1:10" ht="12.75">
      <c r="A201" s="856"/>
      <c r="B201" s="859"/>
      <c r="C201" s="717"/>
      <c r="D201" s="729"/>
      <c r="E201" s="317" t="s">
        <v>869</v>
      </c>
      <c r="F201" s="317">
        <v>40718</v>
      </c>
      <c r="G201" s="181"/>
      <c r="H201" s="179"/>
      <c r="I201" s="180" t="s">
        <v>1310</v>
      </c>
      <c r="J201" s="375"/>
    </row>
    <row r="202" spans="1:10" ht="12.75">
      <c r="A202" s="856"/>
      <c r="B202" s="859"/>
      <c r="C202" s="717"/>
      <c r="D202" s="729"/>
      <c r="E202" s="851" t="s">
        <v>870</v>
      </c>
      <c r="F202" s="853">
        <v>40719</v>
      </c>
      <c r="G202" s="181" t="s">
        <v>1192</v>
      </c>
      <c r="H202" s="179">
        <v>2</v>
      </c>
      <c r="I202" s="30" t="s">
        <v>1331</v>
      </c>
      <c r="J202" s="375"/>
    </row>
    <row r="203" spans="1:11" s="382" customFormat="1" ht="12.75">
      <c r="A203" s="856"/>
      <c r="B203" s="859"/>
      <c r="C203" s="717"/>
      <c r="D203" s="729"/>
      <c r="E203" s="863"/>
      <c r="F203" s="862"/>
      <c r="G203" s="378" t="s">
        <v>181</v>
      </c>
      <c r="H203" s="379">
        <v>24</v>
      </c>
      <c r="I203" s="380" t="s">
        <v>1323</v>
      </c>
      <c r="J203" s="375" t="s">
        <v>1318</v>
      </c>
      <c r="K203" s="381"/>
    </row>
    <row r="204" spans="1:10" ht="13.5" thickBot="1">
      <c r="A204" s="856"/>
      <c r="B204" s="859"/>
      <c r="C204" s="850"/>
      <c r="D204" s="749"/>
      <c r="E204" s="342" t="s">
        <v>871</v>
      </c>
      <c r="F204" s="320">
        <v>40720</v>
      </c>
      <c r="G204" s="198" t="s">
        <v>910</v>
      </c>
      <c r="H204" s="199">
        <v>10</v>
      </c>
      <c r="I204" s="62" t="s">
        <v>1332</v>
      </c>
      <c r="J204" s="375"/>
    </row>
    <row r="205" spans="1:10" ht="12.75">
      <c r="A205" s="856"/>
      <c r="B205" s="859"/>
      <c r="C205" s="714" t="s">
        <v>91</v>
      </c>
      <c r="D205" s="718">
        <f>SUM(H205:H211)</f>
        <v>39</v>
      </c>
      <c r="E205" s="319" t="s">
        <v>866</v>
      </c>
      <c r="F205" s="319">
        <v>40721</v>
      </c>
      <c r="G205" s="187"/>
      <c r="H205" s="170"/>
      <c r="I205" s="36" t="s">
        <v>1319</v>
      </c>
      <c r="J205" s="375"/>
    </row>
    <row r="206" spans="1:10" ht="12.75">
      <c r="A206" s="856"/>
      <c r="B206" s="859"/>
      <c r="C206" s="717"/>
      <c r="D206" s="729"/>
      <c r="E206" s="317" t="s">
        <v>872</v>
      </c>
      <c r="F206" s="317">
        <v>40722</v>
      </c>
      <c r="G206" s="181"/>
      <c r="H206" s="179"/>
      <c r="I206" s="30" t="s">
        <v>1320</v>
      </c>
      <c r="J206" s="375"/>
    </row>
    <row r="207" spans="1:10" ht="12.75">
      <c r="A207" s="856"/>
      <c r="B207" s="859"/>
      <c r="C207" s="717"/>
      <c r="D207" s="729"/>
      <c r="E207" s="317" t="s">
        <v>867</v>
      </c>
      <c r="F207" s="317">
        <v>40723</v>
      </c>
      <c r="G207" s="181" t="s">
        <v>953</v>
      </c>
      <c r="H207" s="179">
        <v>15</v>
      </c>
      <c r="I207" s="30" t="s">
        <v>1327</v>
      </c>
      <c r="J207" s="375"/>
    </row>
    <row r="208" spans="1:10" ht="12.75">
      <c r="A208" s="857"/>
      <c r="B208" s="860"/>
      <c r="C208" s="717"/>
      <c r="D208" s="729"/>
      <c r="E208" s="317" t="s">
        <v>868</v>
      </c>
      <c r="F208" s="317">
        <v>40724</v>
      </c>
      <c r="G208" s="181" t="s">
        <v>910</v>
      </c>
      <c r="H208" s="179">
        <v>9</v>
      </c>
      <c r="I208" s="30" t="s">
        <v>1322</v>
      </c>
      <c r="J208" s="375"/>
    </row>
    <row r="209" spans="1:10" ht="12.75">
      <c r="A209" s="855">
        <v>40725</v>
      </c>
      <c r="B209" s="858">
        <f>SUM(H209:H248)</f>
        <v>380</v>
      </c>
      <c r="C209" s="717"/>
      <c r="D209" s="729"/>
      <c r="E209" s="317" t="s">
        <v>869</v>
      </c>
      <c r="F209" s="317">
        <v>40725</v>
      </c>
      <c r="G209" s="181"/>
      <c r="H209" s="179"/>
      <c r="I209" s="30" t="s">
        <v>1324</v>
      </c>
      <c r="J209" s="375"/>
    </row>
    <row r="210" spans="1:10" ht="12.75">
      <c r="A210" s="856"/>
      <c r="B210" s="859"/>
      <c r="C210" s="717"/>
      <c r="D210" s="729"/>
      <c r="E210" s="317" t="s">
        <v>870</v>
      </c>
      <c r="F210" s="317">
        <v>40726</v>
      </c>
      <c r="G210" s="181" t="s">
        <v>985</v>
      </c>
      <c r="H210" s="179">
        <v>14</v>
      </c>
      <c r="I210" s="30" t="s">
        <v>1333</v>
      </c>
      <c r="J210" s="375"/>
    </row>
    <row r="211" spans="1:10" ht="13.5" thickBot="1">
      <c r="A211" s="856"/>
      <c r="B211" s="859"/>
      <c r="C211" s="801"/>
      <c r="D211" s="730"/>
      <c r="E211" s="318" t="s">
        <v>871</v>
      </c>
      <c r="F211" s="318">
        <v>40727</v>
      </c>
      <c r="G211" s="184" t="s">
        <v>936</v>
      </c>
      <c r="H211" s="185">
        <v>1</v>
      </c>
      <c r="I211" s="390" t="s">
        <v>1334</v>
      </c>
      <c r="J211" s="375"/>
    </row>
    <row r="212" spans="1:10" ht="12.75">
      <c r="A212" s="856"/>
      <c r="B212" s="859"/>
      <c r="C212" s="711" t="s">
        <v>92</v>
      </c>
      <c r="D212" s="733">
        <f>SUM(H212:H220)</f>
        <v>97</v>
      </c>
      <c r="E212" s="835" t="s">
        <v>866</v>
      </c>
      <c r="F212" s="806">
        <v>40728</v>
      </c>
      <c r="G212" s="192" t="s">
        <v>985</v>
      </c>
      <c r="H212" s="193">
        <v>16</v>
      </c>
      <c r="I212" s="389" t="s">
        <v>1335</v>
      </c>
      <c r="J212" s="375"/>
    </row>
    <row r="213" spans="1:10" ht="12.75">
      <c r="A213" s="856"/>
      <c r="B213" s="859"/>
      <c r="C213" s="870"/>
      <c r="D213" s="733"/>
      <c r="E213" s="808"/>
      <c r="F213" s="803"/>
      <c r="G213" s="192" t="s">
        <v>910</v>
      </c>
      <c r="H213" s="193">
        <v>6</v>
      </c>
      <c r="I213" s="389" t="s">
        <v>1336</v>
      </c>
      <c r="J213" s="375"/>
    </row>
    <row r="214" spans="1:10" ht="12.75">
      <c r="A214" s="856"/>
      <c r="B214" s="859"/>
      <c r="C214" s="867"/>
      <c r="D214" s="744"/>
      <c r="E214" s="317" t="s">
        <v>872</v>
      </c>
      <c r="F214" s="317">
        <v>40729</v>
      </c>
      <c r="G214" s="181" t="s">
        <v>206</v>
      </c>
      <c r="H214" s="179">
        <v>10</v>
      </c>
      <c r="I214" s="30" t="s">
        <v>1337</v>
      </c>
      <c r="J214" s="375"/>
    </row>
    <row r="215" spans="1:10" ht="12.75">
      <c r="A215" s="856"/>
      <c r="B215" s="859"/>
      <c r="C215" s="867"/>
      <c r="D215" s="744"/>
      <c r="E215" s="317" t="s">
        <v>867</v>
      </c>
      <c r="F215" s="317">
        <v>40730</v>
      </c>
      <c r="G215" s="181" t="s">
        <v>936</v>
      </c>
      <c r="H215" s="179">
        <v>1</v>
      </c>
      <c r="I215" s="30" t="s">
        <v>1325</v>
      </c>
      <c r="J215" s="375"/>
    </row>
    <row r="216" spans="1:10" ht="12.75">
      <c r="A216" s="856"/>
      <c r="B216" s="859"/>
      <c r="C216" s="867"/>
      <c r="D216" s="744"/>
      <c r="E216" s="317" t="s">
        <v>868</v>
      </c>
      <c r="F216" s="317">
        <v>40731</v>
      </c>
      <c r="G216" s="181" t="s">
        <v>911</v>
      </c>
      <c r="H216" s="179">
        <v>15</v>
      </c>
      <c r="I216" s="30" t="s">
        <v>1326</v>
      </c>
      <c r="J216" s="375"/>
    </row>
    <row r="217" spans="1:10" ht="12.75">
      <c r="A217" s="856"/>
      <c r="B217" s="859"/>
      <c r="C217" s="867"/>
      <c r="D217" s="744"/>
      <c r="E217" s="317" t="s">
        <v>869</v>
      </c>
      <c r="F217" s="317">
        <v>40732</v>
      </c>
      <c r="G217" s="181" t="s">
        <v>1192</v>
      </c>
      <c r="H217" s="179">
        <v>8</v>
      </c>
      <c r="I217" s="30" t="s">
        <v>1338</v>
      </c>
      <c r="J217" s="375"/>
    </row>
    <row r="218" spans="1:11" s="382" customFormat="1" ht="12.75">
      <c r="A218" s="856"/>
      <c r="B218" s="859"/>
      <c r="C218" s="867"/>
      <c r="D218" s="744"/>
      <c r="E218" s="377" t="s">
        <v>870</v>
      </c>
      <c r="F218" s="377">
        <v>40733</v>
      </c>
      <c r="G218" s="378" t="s">
        <v>181</v>
      </c>
      <c r="H218" s="379">
        <v>13</v>
      </c>
      <c r="I218" s="380" t="s">
        <v>1350</v>
      </c>
      <c r="J218" s="375"/>
      <c r="K218" s="381"/>
    </row>
    <row r="219" spans="1:10" ht="12.75">
      <c r="A219" s="856"/>
      <c r="B219" s="859"/>
      <c r="C219" s="868"/>
      <c r="D219" s="745"/>
      <c r="E219" s="807" t="s">
        <v>871</v>
      </c>
      <c r="F219" s="802">
        <v>40734</v>
      </c>
      <c r="G219" s="198" t="s">
        <v>953</v>
      </c>
      <c r="H219" s="199">
        <v>22</v>
      </c>
      <c r="I219" s="393" t="s">
        <v>1355</v>
      </c>
      <c r="J219" s="375"/>
    </row>
    <row r="220" spans="1:10" ht="13.5" thickBot="1">
      <c r="A220" s="856"/>
      <c r="B220" s="859"/>
      <c r="C220" s="868"/>
      <c r="D220" s="745"/>
      <c r="E220" s="833"/>
      <c r="F220" s="834"/>
      <c r="G220" s="198" t="s">
        <v>206</v>
      </c>
      <c r="H220" s="199">
        <v>6</v>
      </c>
      <c r="I220" s="393" t="s">
        <v>1342</v>
      </c>
      <c r="J220" s="375"/>
    </row>
    <row r="221" spans="1:10" ht="12.75">
      <c r="A221" s="856"/>
      <c r="B221" s="859"/>
      <c r="C221" s="714" t="s">
        <v>93</v>
      </c>
      <c r="D221" s="718">
        <f>SUM(H221:H233)</f>
        <v>152</v>
      </c>
      <c r="E221" s="835" t="s">
        <v>866</v>
      </c>
      <c r="F221" s="806">
        <v>40735</v>
      </c>
      <c r="G221" s="187" t="s">
        <v>910</v>
      </c>
      <c r="H221" s="170">
        <v>18</v>
      </c>
      <c r="I221" s="36" t="s">
        <v>1354</v>
      </c>
      <c r="J221" s="375"/>
    </row>
    <row r="222" spans="1:10" ht="12.75">
      <c r="A222" s="856"/>
      <c r="B222" s="859"/>
      <c r="C222" s="871"/>
      <c r="D222" s="736"/>
      <c r="E222" s="809"/>
      <c r="F222" s="810"/>
      <c r="G222" s="192" t="s">
        <v>206</v>
      </c>
      <c r="H222" s="193">
        <v>11</v>
      </c>
      <c r="I222" s="389" t="s">
        <v>1343</v>
      </c>
      <c r="J222" s="375"/>
    </row>
    <row r="223" spans="1:10" ht="12.75">
      <c r="A223" s="856"/>
      <c r="B223" s="859"/>
      <c r="C223" s="871"/>
      <c r="D223" s="736"/>
      <c r="E223" s="809"/>
      <c r="F223" s="810"/>
      <c r="G223" s="192" t="s">
        <v>910</v>
      </c>
      <c r="H223" s="193">
        <v>10</v>
      </c>
      <c r="I223" s="389" t="s">
        <v>1349</v>
      </c>
      <c r="J223" s="375"/>
    </row>
    <row r="224" spans="1:10" ht="12.75">
      <c r="A224" s="856"/>
      <c r="B224" s="859"/>
      <c r="C224" s="871"/>
      <c r="D224" s="736"/>
      <c r="E224" s="809"/>
      <c r="F224" s="803"/>
      <c r="G224" s="192" t="s">
        <v>936</v>
      </c>
      <c r="H224" s="193">
        <v>1</v>
      </c>
      <c r="I224" s="389" t="s">
        <v>1345</v>
      </c>
      <c r="J224" s="375"/>
    </row>
    <row r="225" spans="1:10" ht="12.75">
      <c r="A225" s="856"/>
      <c r="B225" s="859"/>
      <c r="C225" s="871"/>
      <c r="D225" s="736"/>
      <c r="E225" s="845" t="s">
        <v>872</v>
      </c>
      <c r="F225" s="802">
        <v>40736</v>
      </c>
      <c r="G225" s="192" t="s">
        <v>985</v>
      </c>
      <c r="H225" s="193">
        <v>14</v>
      </c>
      <c r="I225" s="389" t="s">
        <v>1341</v>
      </c>
      <c r="J225" s="375"/>
    </row>
    <row r="226" spans="1:10" ht="12.75">
      <c r="A226" s="856"/>
      <c r="B226" s="859"/>
      <c r="C226" s="871"/>
      <c r="D226" s="736"/>
      <c r="E226" s="845"/>
      <c r="F226" s="803"/>
      <c r="G226" s="192" t="s">
        <v>206</v>
      </c>
      <c r="H226" s="193">
        <v>12</v>
      </c>
      <c r="I226" s="30" t="s">
        <v>1344</v>
      </c>
      <c r="J226" s="375"/>
    </row>
    <row r="227" spans="1:10" ht="12.75">
      <c r="A227" s="856"/>
      <c r="B227" s="859"/>
      <c r="C227" s="717"/>
      <c r="D227" s="729"/>
      <c r="E227" s="807" t="s">
        <v>867</v>
      </c>
      <c r="F227" s="802">
        <v>40737</v>
      </c>
      <c r="G227" s="181" t="s">
        <v>206</v>
      </c>
      <c r="H227" s="179">
        <v>19</v>
      </c>
      <c r="I227" s="30" t="s">
        <v>1346</v>
      </c>
      <c r="J227" s="375"/>
    </row>
    <row r="228" spans="1:10" ht="12.75">
      <c r="A228" s="856"/>
      <c r="B228" s="859"/>
      <c r="C228" s="717"/>
      <c r="D228" s="729"/>
      <c r="E228" s="808"/>
      <c r="F228" s="803"/>
      <c r="G228" s="181" t="s">
        <v>910</v>
      </c>
      <c r="H228" s="179">
        <v>12</v>
      </c>
      <c r="I228" s="30" t="s">
        <v>1347</v>
      </c>
      <c r="J228" s="375"/>
    </row>
    <row r="229" spans="1:10" ht="12.75">
      <c r="A229" s="856"/>
      <c r="B229" s="859"/>
      <c r="C229" s="717"/>
      <c r="D229" s="729"/>
      <c r="E229" s="317" t="s">
        <v>868</v>
      </c>
      <c r="F229" s="317">
        <v>40738</v>
      </c>
      <c r="G229" s="181" t="s">
        <v>953</v>
      </c>
      <c r="H229" s="179">
        <v>16</v>
      </c>
      <c r="I229" s="30" t="s">
        <v>1348</v>
      </c>
      <c r="J229" s="375"/>
    </row>
    <row r="230" spans="1:10" ht="12.75">
      <c r="A230" s="856"/>
      <c r="B230" s="859"/>
      <c r="C230" s="717"/>
      <c r="D230" s="729"/>
      <c r="E230" s="342" t="s">
        <v>869</v>
      </c>
      <c r="F230" s="391">
        <v>40739</v>
      </c>
      <c r="G230" s="181" t="s">
        <v>910</v>
      </c>
      <c r="H230" s="179">
        <v>13</v>
      </c>
      <c r="I230" s="30" t="s">
        <v>1351</v>
      </c>
      <c r="J230" s="375"/>
    </row>
    <row r="231" spans="1:10" ht="12.75">
      <c r="A231" s="856"/>
      <c r="B231" s="859"/>
      <c r="C231" s="717"/>
      <c r="D231" s="729"/>
      <c r="E231" s="807" t="s">
        <v>870</v>
      </c>
      <c r="F231" s="802">
        <v>40740</v>
      </c>
      <c r="G231" s="181" t="s">
        <v>953</v>
      </c>
      <c r="H231" s="179">
        <v>12</v>
      </c>
      <c r="I231" s="30" t="s">
        <v>1352</v>
      </c>
      <c r="J231" s="375"/>
    </row>
    <row r="232" spans="1:10" ht="12.75">
      <c r="A232" s="856"/>
      <c r="B232" s="859"/>
      <c r="C232" s="717"/>
      <c r="D232" s="729"/>
      <c r="E232" s="808"/>
      <c r="F232" s="803"/>
      <c r="G232" s="181" t="s">
        <v>206</v>
      </c>
      <c r="H232" s="179">
        <v>6</v>
      </c>
      <c r="I232" s="30" t="s">
        <v>1353</v>
      </c>
      <c r="J232" s="375"/>
    </row>
    <row r="233" spans="1:10" ht="13.5" thickBot="1">
      <c r="A233" s="856"/>
      <c r="B233" s="859"/>
      <c r="C233" s="801"/>
      <c r="D233" s="730"/>
      <c r="E233" s="318" t="s">
        <v>871</v>
      </c>
      <c r="F233" s="318">
        <v>40741</v>
      </c>
      <c r="G233" s="184" t="s">
        <v>911</v>
      </c>
      <c r="H233" s="185">
        <v>8</v>
      </c>
      <c r="I233" s="390" t="s">
        <v>1340</v>
      </c>
      <c r="J233" s="375"/>
    </row>
    <row r="234" spans="1:10" ht="12.75">
      <c r="A234" s="856"/>
      <c r="B234" s="859"/>
      <c r="C234" s="711" t="s">
        <v>127</v>
      </c>
      <c r="D234" s="733">
        <f>SUM(H234:H241)</f>
        <v>56</v>
      </c>
      <c r="E234" s="316" t="s">
        <v>866</v>
      </c>
      <c r="F234" s="316">
        <v>40742</v>
      </c>
      <c r="G234" s="192"/>
      <c r="H234" s="193"/>
      <c r="I234" s="389" t="s">
        <v>1339</v>
      </c>
      <c r="J234" s="375"/>
    </row>
    <row r="235" spans="1:10" ht="12.75">
      <c r="A235" s="856"/>
      <c r="B235" s="859"/>
      <c r="C235" s="867"/>
      <c r="D235" s="744"/>
      <c r="E235" s="342" t="s">
        <v>872</v>
      </c>
      <c r="F235" s="317">
        <v>40743</v>
      </c>
      <c r="G235" s="181" t="s">
        <v>953</v>
      </c>
      <c r="H235" s="179">
        <v>10</v>
      </c>
      <c r="I235" s="30" t="s">
        <v>1359</v>
      </c>
      <c r="J235" s="375"/>
    </row>
    <row r="236" spans="1:10" ht="12.75">
      <c r="A236" s="856"/>
      <c r="B236" s="859"/>
      <c r="C236" s="867"/>
      <c r="D236" s="744"/>
      <c r="E236" s="342" t="s">
        <v>867</v>
      </c>
      <c r="F236" s="317">
        <v>40744</v>
      </c>
      <c r="G236" s="181" t="s">
        <v>985</v>
      </c>
      <c r="H236" s="179">
        <v>9</v>
      </c>
      <c r="I236" s="30" t="s">
        <v>1360</v>
      </c>
      <c r="J236" s="375" t="s">
        <v>622</v>
      </c>
    </row>
    <row r="237" spans="1:10" ht="12.75">
      <c r="A237" s="856"/>
      <c r="B237" s="859"/>
      <c r="C237" s="867"/>
      <c r="D237" s="744"/>
      <c r="E237" s="342" t="s">
        <v>868</v>
      </c>
      <c r="F237" s="317">
        <v>40745</v>
      </c>
      <c r="G237" s="181"/>
      <c r="H237" s="179"/>
      <c r="I237" s="30" t="s">
        <v>979</v>
      </c>
      <c r="J237" s="375"/>
    </row>
    <row r="238" spans="1:10" ht="12.75">
      <c r="A238" s="856"/>
      <c r="B238" s="859"/>
      <c r="C238" s="867"/>
      <c r="D238" s="744"/>
      <c r="E238" s="342" t="s">
        <v>869</v>
      </c>
      <c r="F238" s="317">
        <v>40746</v>
      </c>
      <c r="G238" s="181"/>
      <c r="H238" s="179"/>
      <c r="I238" s="30" t="s">
        <v>979</v>
      </c>
      <c r="J238" s="375"/>
    </row>
    <row r="239" spans="1:10" ht="12.75">
      <c r="A239" s="856"/>
      <c r="B239" s="859"/>
      <c r="C239" s="867"/>
      <c r="D239" s="744"/>
      <c r="E239" s="851" t="s">
        <v>870</v>
      </c>
      <c r="F239" s="853">
        <v>40747</v>
      </c>
      <c r="G239" s="181" t="s">
        <v>1192</v>
      </c>
      <c r="H239" s="179">
        <v>4</v>
      </c>
      <c r="I239" s="30" t="s">
        <v>1356</v>
      </c>
      <c r="J239" s="375"/>
    </row>
    <row r="240" spans="1:11" s="382" customFormat="1" ht="12.75">
      <c r="A240" s="856"/>
      <c r="B240" s="859"/>
      <c r="C240" s="867"/>
      <c r="D240" s="744"/>
      <c r="E240" s="863"/>
      <c r="F240" s="862"/>
      <c r="G240" s="378" t="s">
        <v>181</v>
      </c>
      <c r="H240" s="379">
        <v>18</v>
      </c>
      <c r="I240" s="380" t="s">
        <v>1358</v>
      </c>
      <c r="J240" s="375"/>
      <c r="K240" s="381"/>
    </row>
    <row r="241" spans="1:10" ht="13.5" thickBot="1">
      <c r="A241" s="856"/>
      <c r="B241" s="859"/>
      <c r="C241" s="869"/>
      <c r="D241" s="745"/>
      <c r="E241" s="320" t="s">
        <v>871</v>
      </c>
      <c r="F241" s="320">
        <v>40748</v>
      </c>
      <c r="G241" s="198" t="s">
        <v>910</v>
      </c>
      <c r="H241" s="199">
        <v>15</v>
      </c>
      <c r="I241" s="393" t="s">
        <v>1357</v>
      </c>
      <c r="J241" s="375"/>
    </row>
    <row r="242" spans="1:10" ht="12.75">
      <c r="A242" s="856"/>
      <c r="B242" s="859"/>
      <c r="C242" s="714" t="s">
        <v>128</v>
      </c>
      <c r="D242" s="718">
        <f>SUM(H242:H248)</f>
        <v>60</v>
      </c>
      <c r="E242" s="319" t="s">
        <v>866</v>
      </c>
      <c r="F242" s="319">
        <v>40749</v>
      </c>
      <c r="G242" s="187"/>
      <c r="H242" s="170"/>
      <c r="I242" s="36" t="s">
        <v>979</v>
      </c>
      <c r="J242" s="375"/>
    </row>
    <row r="243" spans="1:10" ht="12.75">
      <c r="A243" s="856"/>
      <c r="B243" s="859"/>
      <c r="C243" s="717"/>
      <c r="D243" s="729"/>
      <c r="E243" s="317" t="s">
        <v>872</v>
      </c>
      <c r="F243" s="317">
        <v>40750</v>
      </c>
      <c r="G243" s="181" t="s">
        <v>985</v>
      </c>
      <c r="H243" s="179">
        <v>13</v>
      </c>
      <c r="I243" s="30" t="s">
        <v>1361</v>
      </c>
      <c r="J243" s="375"/>
    </row>
    <row r="244" spans="1:10" ht="12.75">
      <c r="A244" s="856"/>
      <c r="B244" s="859"/>
      <c r="C244" s="717"/>
      <c r="D244" s="729"/>
      <c r="E244" s="317" t="s">
        <v>867</v>
      </c>
      <c r="F244" s="317">
        <v>40751</v>
      </c>
      <c r="G244" s="181" t="s">
        <v>910</v>
      </c>
      <c r="H244" s="179">
        <v>12</v>
      </c>
      <c r="I244" s="30" t="s">
        <v>1362</v>
      </c>
      <c r="J244" s="375"/>
    </row>
    <row r="245" spans="1:10" ht="12.75">
      <c r="A245" s="856"/>
      <c r="B245" s="859"/>
      <c r="C245" s="717"/>
      <c r="D245" s="729"/>
      <c r="E245" s="317" t="s">
        <v>868</v>
      </c>
      <c r="F245" s="317">
        <v>40752</v>
      </c>
      <c r="G245" s="181" t="s">
        <v>953</v>
      </c>
      <c r="H245" s="179">
        <v>8</v>
      </c>
      <c r="I245" s="30" t="s">
        <v>1363</v>
      </c>
      <c r="J245" s="375" t="s">
        <v>622</v>
      </c>
    </row>
    <row r="246" spans="1:10" ht="12.75">
      <c r="A246" s="856"/>
      <c r="B246" s="859"/>
      <c r="C246" s="717"/>
      <c r="D246" s="729"/>
      <c r="E246" s="317" t="s">
        <v>869</v>
      </c>
      <c r="F246" s="317">
        <v>40753</v>
      </c>
      <c r="G246" s="181"/>
      <c r="H246" s="179"/>
      <c r="I246" s="30" t="s">
        <v>1364</v>
      </c>
      <c r="J246" s="375"/>
    </row>
    <row r="247" spans="1:10" ht="12.75">
      <c r="A247" s="856"/>
      <c r="B247" s="859"/>
      <c r="C247" s="717"/>
      <c r="D247" s="729"/>
      <c r="E247" s="317" t="s">
        <v>870</v>
      </c>
      <c r="F247" s="317">
        <v>40754</v>
      </c>
      <c r="G247" s="181" t="s">
        <v>985</v>
      </c>
      <c r="H247" s="179">
        <v>14</v>
      </c>
      <c r="I247" s="30" t="s">
        <v>1365</v>
      </c>
      <c r="J247" s="375" t="s">
        <v>622</v>
      </c>
    </row>
    <row r="248" spans="1:11" s="297" customFormat="1" ht="13.5" thickBot="1">
      <c r="A248" s="857"/>
      <c r="B248" s="860"/>
      <c r="C248" s="801"/>
      <c r="D248" s="730"/>
      <c r="E248" s="318" t="s">
        <v>871</v>
      </c>
      <c r="F248" s="318">
        <v>40755</v>
      </c>
      <c r="G248" s="184" t="s">
        <v>910</v>
      </c>
      <c r="H248" s="185">
        <v>13</v>
      </c>
      <c r="I248" s="35" t="s">
        <v>1366</v>
      </c>
      <c r="J248" s="375"/>
      <c r="K248" s="341"/>
    </row>
    <row r="249" spans="1:10" ht="12.75">
      <c r="A249" s="855">
        <v>40756</v>
      </c>
      <c r="B249" s="858">
        <f>SUM(H249:H284)</f>
        <v>292</v>
      </c>
      <c r="C249" s="711" t="s">
        <v>188</v>
      </c>
      <c r="D249" s="733">
        <f>SUM(H249:H255)</f>
        <v>60</v>
      </c>
      <c r="E249" s="343" t="s">
        <v>866</v>
      </c>
      <c r="F249" s="316">
        <v>40756</v>
      </c>
      <c r="G249" s="192"/>
      <c r="H249" s="193"/>
      <c r="I249" s="389" t="s">
        <v>376</v>
      </c>
      <c r="J249" s="375"/>
    </row>
    <row r="250" spans="1:10" ht="12.75">
      <c r="A250" s="856"/>
      <c r="B250" s="859"/>
      <c r="C250" s="867"/>
      <c r="D250" s="744"/>
      <c r="E250" s="317" t="s">
        <v>872</v>
      </c>
      <c r="F250" s="317">
        <v>40757</v>
      </c>
      <c r="G250" s="181" t="s">
        <v>924</v>
      </c>
      <c r="H250" s="179">
        <v>20</v>
      </c>
      <c r="I250" s="30" t="s">
        <v>1380</v>
      </c>
      <c r="J250" s="375"/>
    </row>
    <row r="251" spans="1:10" ht="12.75">
      <c r="A251" s="856"/>
      <c r="B251" s="859"/>
      <c r="C251" s="867"/>
      <c r="D251" s="744"/>
      <c r="E251" s="317" t="s">
        <v>867</v>
      </c>
      <c r="F251" s="317">
        <v>40758</v>
      </c>
      <c r="G251" s="181"/>
      <c r="H251" s="179"/>
      <c r="I251" s="30" t="s">
        <v>376</v>
      </c>
      <c r="J251" s="375"/>
    </row>
    <row r="252" spans="1:10" ht="12.75">
      <c r="A252" s="856"/>
      <c r="B252" s="859"/>
      <c r="C252" s="867"/>
      <c r="D252" s="744"/>
      <c r="E252" s="317" t="s">
        <v>868</v>
      </c>
      <c r="F252" s="317">
        <v>40759</v>
      </c>
      <c r="G252" s="181" t="s">
        <v>985</v>
      </c>
      <c r="H252" s="179">
        <v>14</v>
      </c>
      <c r="I252" s="30" t="s">
        <v>1378</v>
      </c>
      <c r="J252" s="375"/>
    </row>
    <row r="253" spans="1:10" ht="12.75">
      <c r="A253" s="856"/>
      <c r="B253" s="859"/>
      <c r="C253" s="867"/>
      <c r="D253" s="744"/>
      <c r="E253" s="317" t="s">
        <v>869</v>
      </c>
      <c r="F253" s="317">
        <v>40760</v>
      </c>
      <c r="G253" s="181" t="s">
        <v>910</v>
      </c>
      <c r="H253" s="179">
        <v>15</v>
      </c>
      <c r="I253" s="30" t="s">
        <v>1375</v>
      </c>
      <c r="J253" s="375"/>
    </row>
    <row r="254" spans="1:10" ht="12.75">
      <c r="A254" s="856"/>
      <c r="B254" s="859"/>
      <c r="C254" s="867"/>
      <c r="D254" s="744"/>
      <c r="E254" s="342" t="s">
        <v>870</v>
      </c>
      <c r="F254" s="317">
        <v>40761</v>
      </c>
      <c r="G254" s="181" t="s">
        <v>910</v>
      </c>
      <c r="H254" s="179">
        <v>11</v>
      </c>
      <c r="I254" s="30" t="s">
        <v>1374</v>
      </c>
      <c r="J254" s="375"/>
    </row>
    <row r="255" spans="1:10" ht="13.5" thickBot="1">
      <c r="A255" s="856"/>
      <c r="B255" s="859"/>
      <c r="C255" s="869"/>
      <c r="D255" s="745"/>
      <c r="E255" s="320" t="s">
        <v>871</v>
      </c>
      <c r="F255" s="320">
        <v>40762</v>
      </c>
      <c r="G255" s="198"/>
      <c r="H255" s="199"/>
      <c r="I255" s="393" t="s">
        <v>1372</v>
      </c>
      <c r="J255" s="375"/>
    </row>
    <row r="256" spans="1:10" ht="12.75">
      <c r="A256" s="856"/>
      <c r="B256" s="859"/>
      <c r="C256" s="714" t="s">
        <v>189</v>
      </c>
      <c r="D256" s="718">
        <f>SUM(H256:H263)</f>
        <v>63</v>
      </c>
      <c r="E256" s="344" t="s">
        <v>866</v>
      </c>
      <c r="F256" s="319">
        <v>40763</v>
      </c>
      <c r="G256" s="187"/>
      <c r="H256" s="170"/>
      <c r="I256" s="36" t="s">
        <v>1372</v>
      </c>
      <c r="J256" s="375"/>
    </row>
    <row r="257" spans="1:10" ht="12.75">
      <c r="A257" s="856"/>
      <c r="B257" s="859"/>
      <c r="C257" s="717"/>
      <c r="D257" s="729"/>
      <c r="E257" s="342" t="s">
        <v>872</v>
      </c>
      <c r="F257" s="317">
        <v>40764</v>
      </c>
      <c r="G257" s="181" t="s">
        <v>985</v>
      </c>
      <c r="H257" s="179">
        <v>14</v>
      </c>
      <c r="I257" s="30" t="s">
        <v>1381</v>
      </c>
      <c r="J257" s="375"/>
    </row>
    <row r="258" spans="1:10" ht="12.75">
      <c r="A258" s="856"/>
      <c r="B258" s="859"/>
      <c r="C258" s="717"/>
      <c r="D258" s="729"/>
      <c r="E258" s="321" t="s">
        <v>867</v>
      </c>
      <c r="F258" s="317">
        <v>40765</v>
      </c>
      <c r="G258" s="181" t="s">
        <v>910</v>
      </c>
      <c r="H258" s="179">
        <v>15</v>
      </c>
      <c r="I258" s="30" t="s">
        <v>1371</v>
      </c>
      <c r="J258" s="375"/>
    </row>
    <row r="259" spans="1:10" ht="12.75">
      <c r="A259" s="856"/>
      <c r="B259" s="859"/>
      <c r="C259" s="717"/>
      <c r="D259" s="729"/>
      <c r="E259" s="342" t="s">
        <v>868</v>
      </c>
      <c r="F259" s="317">
        <v>40766</v>
      </c>
      <c r="G259" s="181" t="s">
        <v>206</v>
      </c>
      <c r="H259" s="179">
        <v>8</v>
      </c>
      <c r="I259" s="30" t="s">
        <v>1370</v>
      </c>
      <c r="J259" s="375"/>
    </row>
    <row r="260" spans="1:10" ht="12.75">
      <c r="A260" s="856"/>
      <c r="B260" s="859"/>
      <c r="C260" s="717"/>
      <c r="D260" s="729"/>
      <c r="E260" s="342" t="s">
        <v>869</v>
      </c>
      <c r="F260" s="317">
        <v>40767</v>
      </c>
      <c r="G260" s="181"/>
      <c r="H260" s="179"/>
      <c r="I260" s="30" t="s">
        <v>979</v>
      </c>
      <c r="J260" s="375"/>
    </row>
    <row r="261" spans="1:10" ht="12.75">
      <c r="A261" s="856"/>
      <c r="B261" s="859"/>
      <c r="C261" s="717"/>
      <c r="D261" s="729"/>
      <c r="E261" s="851" t="s">
        <v>870</v>
      </c>
      <c r="F261" s="853">
        <v>40768</v>
      </c>
      <c r="G261" s="181" t="s">
        <v>1192</v>
      </c>
      <c r="H261" s="179">
        <v>3</v>
      </c>
      <c r="I261" s="30" t="s">
        <v>1368</v>
      </c>
      <c r="J261" s="375"/>
    </row>
    <row r="262" spans="1:11" s="382" customFormat="1" ht="12.75">
      <c r="A262" s="856"/>
      <c r="B262" s="859"/>
      <c r="C262" s="717"/>
      <c r="D262" s="729"/>
      <c r="E262" s="863"/>
      <c r="F262" s="862"/>
      <c r="G262" s="378" t="s">
        <v>181</v>
      </c>
      <c r="H262" s="379">
        <v>23</v>
      </c>
      <c r="I262" s="380" t="s">
        <v>1382</v>
      </c>
      <c r="J262" s="375"/>
      <c r="K262" s="381"/>
    </row>
    <row r="263" spans="1:10" ht="13.5" thickBot="1">
      <c r="A263" s="856"/>
      <c r="B263" s="859"/>
      <c r="C263" s="801"/>
      <c r="D263" s="730"/>
      <c r="E263" s="318" t="s">
        <v>871</v>
      </c>
      <c r="F263" s="318">
        <v>40769</v>
      </c>
      <c r="G263" s="184"/>
      <c r="H263" s="185"/>
      <c r="I263" s="390" t="s">
        <v>1373</v>
      </c>
      <c r="J263" s="375"/>
    </row>
    <row r="264" spans="1:10" ht="12.75">
      <c r="A264" s="856"/>
      <c r="B264" s="859"/>
      <c r="C264" s="714" t="s">
        <v>198</v>
      </c>
      <c r="D264" s="736">
        <f>SUM(H264:H271)</f>
        <v>79</v>
      </c>
      <c r="E264" s="316" t="s">
        <v>866</v>
      </c>
      <c r="F264" s="316">
        <v>40770</v>
      </c>
      <c r="G264" s="192" t="s">
        <v>910</v>
      </c>
      <c r="H264" s="193">
        <v>15</v>
      </c>
      <c r="I264" s="389" t="s">
        <v>1377</v>
      </c>
      <c r="J264" s="375"/>
    </row>
    <row r="265" spans="1:10" ht="12.75">
      <c r="A265" s="856"/>
      <c r="B265" s="859"/>
      <c r="C265" s="717"/>
      <c r="D265" s="729"/>
      <c r="E265" s="317" t="s">
        <v>872</v>
      </c>
      <c r="F265" s="317">
        <v>40771</v>
      </c>
      <c r="G265" s="181" t="s">
        <v>911</v>
      </c>
      <c r="H265" s="179">
        <v>8</v>
      </c>
      <c r="I265" s="30" t="s">
        <v>1383</v>
      </c>
      <c r="J265" s="375"/>
    </row>
    <row r="266" spans="1:10" ht="12.75">
      <c r="A266" s="856"/>
      <c r="B266" s="859"/>
      <c r="C266" s="717"/>
      <c r="D266" s="729"/>
      <c r="E266" s="317" t="s">
        <v>867</v>
      </c>
      <c r="F266" s="317">
        <v>40772</v>
      </c>
      <c r="G266" s="181" t="s">
        <v>910</v>
      </c>
      <c r="H266" s="179">
        <v>14</v>
      </c>
      <c r="I266" s="30" t="s">
        <v>1369</v>
      </c>
      <c r="J266" s="375"/>
    </row>
    <row r="267" spans="1:10" ht="12.75">
      <c r="A267" s="856"/>
      <c r="B267" s="859"/>
      <c r="C267" s="717"/>
      <c r="D267" s="729"/>
      <c r="E267" s="317" t="s">
        <v>868</v>
      </c>
      <c r="F267" s="317">
        <v>40773</v>
      </c>
      <c r="G267" s="181"/>
      <c r="H267" s="179"/>
      <c r="I267" s="30" t="s">
        <v>979</v>
      </c>
      <c r="J267" s="375"/>
    </row>
    <row r="268" spans="1:10" ht="12.75">
      <c r="A268" s="856"/>
      <c r="B268" s="859"/>
      <c r="C268" s="717"/>
      <c r="D268" s="729"/>
      <c r="E268" s="317" t="s">
        <v>869</v>
      </c>
      <c r="F268" s="317">
        <v>40774</v>
      </c>
      <c r="G268" s="181" t="s">
        <v>1192</v>
      </c>
      <c r="H268" s="179">
        <v>11</v>
      </c>
      <c r="I268" s="30" t="s">
        <v>1384</v>
      </c>
      <c r="J268" s="375"/>
    </row>
    <row r="269" spans="1:11" s="382" customFormat="1" ht="12.75">
      <c r="A269" s="856"/>
      <c r="B269" s="859"/>
      <c r="C269" s="717"/>
      <c r="D269" s="729"/>
      <c r="E269" s="394" t="s">
        <v>870</v>
      </c>
      <c r="F269" s="377">
        <v>40775</v>
      </c>
      <c r="G269" s="378" t="s">
        <v>181</v>
      </c>
      <c r="H269" s="379">
        <v>18</v>
      </c>
      <c r="I269" s="380" t="s">
        <v>1385</v>
      </c>
      <c r="J269" s="375"/>
      <c r="K269" s="381"/>
    </row>
    <row r="270" spans="1:10" ht="12.75">
      <c r="A270" s="856"/>
      <c r="B270" s="859"/>
      <c r="C270" s="850"/>
      <c r="D270" s="749"/>
      <c r="E270" s="851" t="s">
        <v>871</v>
      </c>
      <c r="F270" s="853">
        <v>40776</v>
      </c>
      <c r="G270" s="198" t="s">
        <v>1192</v>
      </c>
      <c r="H270" s="199">
        <v>2</v>
      </c>
      <c r="I270" s="393" t="s">
        <v>1367</v>
      </c>
      <c r="J270" s="375"/>
    </row>
    <row r="271" spans="1:11" s="382" customFormat="1" ht="13.5" thickBot="1">
      <c r="A271" s="856"/>
      <c r="B271" s="859"/>
      <c r="C271" s="801"/>
      <c r="D271" s="749"/>
      <c r="E271" s="852"/>
      <c r="F271" s="854"/>
      <c r="G271" s="395" t="s">
        <v>181</v>
      </c>
      <c r="H271" s="396">
        <v>11</v>
      </c>
      <c r="I271" s="397" t="s">
        <v>1376</v>
      </c>
      <c r="J271" s="375"/>
      <c r="K271" s="381"/>
    </row>
    <row r="272" spans="1:10" ht="12.75">
      <c r="A272" s="856"/>
      <c r="B272" s="859"/>
      <c r="C272" s="714" t="s">
        <v>199</v>
      </c>
      <c r="D272" s="718">
        <f>SUM(H272:H280)</f>
        <v>60</v>
      </c>
      <c r="E272" s="319" t="s">
        <v>866</v>
      </c>
      <c r="F272" s="319">
        <v>40777</v>
      </c>
      <c r="G272" s="187" t="s">
        <v>936</v>
      </c>
      <c r="H272" s="170">
        <v>1</v>
      </c>
      <c r="I272" s="36" t="s">
        <v>1379</v>
      </c>
      <c r="J272" s="375"/>
    </row>
    <row r="273" spans="1:10" ht="12.75">
      <c r="A273" s="856"/>
      <c r="B273" s="859"/>
      <c r="C273" s="717"/>
      <c r="D273" s="729"/>
      <c r="E273" s="317" t="s">
        <v>872</v>
      </c>
      <c r="F273" s="317">
        <v>40778</v>
      </c>
      <c r="G273" s="181"/>
      <c r="H273" s="179"/>
      <c r="I273" s="30" t="s">
        <v>376</v>
      </c>
      <c r="J273" s="375"/>
    </row>
    <row r="274" spans="1:10" ht="12.75">
      <c r="A274" s="856"/>
      <c r="B274" s="859"/>
      <c r="C274" s="717"/>
      <c r="D274" s="729"/>
      <c r="E274" s="807" t="s">
        <v>867</v>
      </c>
      <c r="F274" s="802">
        <v>40779</v>
      </c>
      <c r="G274" s="181" t="s">
        <v>554</v>
      </c>
      <c r="H274" s="179">
        <v>13</v>
      </c>
      <c r="I274" s="30" t="s">
        <v>1390</v>
      </c>
      <c r="J274" s="375"/>
    </row>
    <row r="275" spans="1:10" ht="12.75">
      <c r="A275" s="856"/>
      <c r="B275" s="859"/>
      <c r="C275" s="717"/>
      <c r="D275" s="729"/>
      <c r="E275" s="808"/>
      <c r="F275" s="803"/>
      <c r="G275" s="181" t="s">
        <v>554</v>
      </c>
      <c r="H275" s="179">
        <v>7</v>
      </c>
      <c r="I275" s="30" t="s">
        <v>1392</v>
      </c>
      <c r="J275" s="375"/>
    </row>
    <row r="276" spans="1:11" s="382" customFormat="1" ht="12.75">
      <c r="A276" s="856"/>
      <c r="B276" s="859"/>
      <c r="C276" s="717"/>
      <c r="D276" s="729"/>
      <c r="E276" s="377" t="s">
        <v>868</v>
      </c>
      <c r="F276" s="377">
        <v>40780</v>
      </c>
      <c r="G276" s="378" t="s">
        <v>181</v>
      </c>
      <c r="H276" s="379">
        <v>16</v>
      </c>
      <c r="I276" s="380" t="s">
        <v>1388</v>
      </c>
      <c r="J276" s="375"/>
      <c r="K276" s="381"/>
    </row>
    <row r="277" spans="1:10" ht="12.75">
      <c r="A277" s="856"/>
      <c r="B277" s="859"/>
      <c r="C277" s="717"/>
      <c r="D277" s="729"/>
      <c r="E277" s="342" t="s">
        <v>869</v>
      </c>
      <c r="F277" s="317">
        <v>40781</v>
      </c>
      <c r="G277" s="181"/>
      <c r="H277" s="179"/>
      <c r="I277" s="30" t="s">
        <v>1387</v>
      </c>
      <c r="J277" s="375"/>
    </row>
    <row r="278" spans="1:10" ht="12.75">
      <c r="A278" s="856"/>
      <c r="B278" s="859"/>
      <c r="C278" s="717"/>
      <c r="D278" s="729"/>
      <c r="E278" s="851" t="s">
        <v>870</v>
      </c>
      <c r="F278" s="853">
        <v>40782</v>
      </c>
      <c r="G278" s="181" t="s">
        <v>1192</v>
      </c>
      <c r="H278" s="179">
        <v>2</v>
      </c>
      <c r="I278" s="30" t="s">
        <v>1386</v>
      </c>
      <c r="J278" s="375"/>
    </row>
    <row r="279" spans="1:11" s="382" customFormat="1" ht="12.75">
      <c r="A279" s="856"/>
      <c r="B279" s="859"/>
      <c r="C279" s="717"/>
      <c r="D279" s="729"/>
      <c r="E279" s="863"/>
      <c r="F279" s="862"/>
      <c r="G279" s="378" t="s">
        <v>181</v>
      </c>
      <c r="H279" s="379">
        <v>13</v>
      </c>
      <c r="I279" s="380" t="s">
        <v>1391</v>
      </c>
      <c r="J279" s="375"/>
      <c r="K279" s="381"/>
    </row>
    <row r="280" spans="1:10" ht="13.5" thickBot="1">
      <c r="A280" s="856"/>
      <c r="B280" s="859"/>
      <c r="C280" s="801"/>
      <c r="D280" s="730"/>
      <c r="E280" s="318" t="s">
        <v>871</v>
      </c>
      <c r="F280" s="318">
        <v>40783</v>
      </c>
      <c r="G280" s="184" t="s">
        <v>206</v>
      </c>
      <c r="H280" s="185">
        <v>8</v>
      </c>
      <c r="I280" s="390" t="s">
        <v>1394</v>
      </c>
      <c r="J280" s="375"/>
    </row>
    <row r="281" spans="1:10" ht="12.75">
      <c r="A281" s="856"/>
      <c r="B281" s="859"/>
      <c r="C281" s="714" t="s">
        <v>207</v>
      </c>
      <c r="D281" s="736">
        <f>SUM(H281:H289)</f>
        <v>66</v>
      </c>
      <c r="E281" s="316" t="s">
        <v>866</v>
      </c>
      <c r="F281" s="316">
        <v>40784</v>
      </c>
      <c r="G281" s="192"/>
      <c r="H281" s="193"/>
      <c r="I281" s="389" t="s">
        <v>376</v>
      </c>
      <c r="J281" s="375"/>
    </row>
    <row r="282" spans="1:10" ht="12.75">
      <c r="A282" s="856"/>
      <c r="B282" s="859"/>
      <c r="C282" s="717"/>
      <c r="D282" s="729"/>
      <c r="E282" s="317" t="s">
        <v>872</v>
      </c>
      <c r="F282" s="317">
        <v>40785</v>
      </c>
      <c r="G282" s="181"/>
      <c r="H282" s="179"/>
      <c r="I282" s="30" t="s">
        <v>376</v>
      </c>
      <c r="J282" s="375"/>
    </row>
    <row r="283" spans="1:10" ht="12.75">
      <c r="A283" s="856"/>
      <c r="B283" s="859"/>
      <c r="C283" s="717"/>
      <c r="D283" s="729"/>
      <c r="E283" s="807" t="s">
        <v>867</v>
      </c>
      <c r="F283" s="802">
        <v>40786</v>
      </c>
      <c r="G283" s="181" t="s">
        <v>910</v>
      </c>
      <c r="H283" s="179">
        <v>11</v>
      </c>
      <c r="I283" s="30" t="s">
        <v>1389</v>
      </c>
      <c r="J283" s="375"/>
    </row>
    <row r="284" spans="1:10" ht="12.75">
      <c r="A284" s="857"/>
      <c r="B284" s="860"/>
      <c r="C284" s="717"/>
      <c r="D284" s="729"/>
      <c r="E284" s="808"/>
      <c r="F284" s="803"/>
      <c r="G284" s="181" t="s">
        <v>554</v>
      </c>
      <c r="H284" s="179">
        <v>19</v>
      </c>
      <c r="I284" s="30" t="s">
        <v>1399</v>
      </c>
      <c r="J284" s="375"/>
    </row>
    <row r="285" spans="1:10" ht="12.75">
      <c r="A285" s="855">
        <v>40787</v>
      </c>
      <c r="B285" s="858">
        <f>SUM(H285:H318)</f>
        <v>216</v>
      </c>
      <c r="C285" s="717"/>
      <c r="D285" s="729"/>
      <c r="E285" s="317" t="s">
        <v>868</v>
      </c>
      <c r="F285" s="317">
        <v>40787</v>
      </c>
      <c r="G285" s="181"/>
      <c r="H285" s="179"/>
      <c r="I285" s="30" t="s">
        <v>1393</v>
      </c>
      <c r="J285" s="375"/>
    </row>
    <row r="286" spans="1:10" ht="12.75">
      <c r="A286" s="856"/>
      <c r="B286" s="859"/>
      <c r="C286" s="717"/>
      <c r="D286" s="729"/>
      <c r="E286" s="317" t="s">
        <v>869</v>
      </c>
      <c r="F286" s="317">
        <v>40788</v>
      </c>
      <c r="G286" s="181" t="s">
        <v>910</v>
      </c>
      <c r="H286" s="179">
        <v>8</v>
      </c>
      <c r="I286" s="30" t="s">
        <v>786</v>
      </c>
      <c r="J286" s="375"/>
    </row>
    <row r="287" spans="1:11" s="382" customFormat="1" ht="12.75">
      <c r="A287" s="856"/>
      <c r="B287" s="859"/>
      <c r="C287" s="717"/>
      <c r="D287" s="729"/>
      <c r="E287" s="851" t="s">
        <v>870</v>
      </c>
      <c r="F287" s="853">
        <v>40789</v>
      </c>
      <c r="G287" s="378" t="s">
        <v>181</v>
      </c>
      <c r="H287" s="379">
        <v>15</v>
      </c>
      <c r="I287" s="380" t="s">
        <v>1395</v>
      </c>
      <c r="J287" s="375"/>
      <c r="K287" s="381"/>
    </row>
    <row r="288" spans="1:11" s="382" customFormat="1" ht="12.75">
      <c r="A288" s="856"/>
      <c r="B288" s="859"/>
      <c r="C288" s="717"/>
      <c r="D288" s="729"/>
      <c r="E288" s="863"/>
      <c r="F288" s="862"/>
      <c r="G288" s="378" t="s">
        <v>181</v>
      </c>
      <c r="H288" s="379">
        <v>13</v>
      </c>
      <c r="I288" s="380" t="s">
        <v>1396</v>
      </c>
      <c r="J288" s="375"/>
      <c r="K288" s="381"/>
    </row>
    <row r="289" spans="1:10" ht="13.5" thickBot="1">
      <c r="A289" s="856"/>
      <c r="B289" s="859"/>
      <c r="C289" s="801"/>
      <c r="D289" s="749"/>
      <c r="E289" s="320" t="s">
        <v>871</v>
      </c>
      <c r="F289" s="320">
        <v>40790</v>
      </c>
      <c r="G289" s="198"/>
      <c r="H289" s="199"/>
      <c r="I289" s="393" t="s">
        <v>1397</v>
      </c>
      <c r="J289" s="375"/>
    </row>
    <row r="290" spans="1:10" ht="12.75">
      <c r="A290" s="856"/>
      <c r="B290" s="859"/>
      <c r="C290" s="714" t="s">
        <v>274</v>
      </c>
      <c r="D290" s="718">
        <f>SUM(H290:H296)</f>
        <v>50</v>
      </c>
      <c r="E290" s="319" t="s">
        <v>866</v>
      </c>
      <c r="F290" s="319">
        <v>40791</v>
      </c>
      <c r="G290" s="187" t="s">
        <v>554</v>
      </c>
      <c r="H290" s="170">
        <v>19</v>
      </c>
      <c r="I290" s="36" t="s">
        <v>1400</v>
      </c>
      <c r="J290" s="375"/>
    </row>
    <row r="291" spans="1:10" ht="12.75">
      <c r="A291" s="856"/>
      <c r="B291" s="859"/>
      <c r="C291" s="717"/>
      <c r="D291" s="729"/>
      <c r="E291" s="317" t="s">
        <v>872</v>
      </c>
      <c r="F291" s="317">
        <v>40792</v>
      </c>
      <c r="G291" s="181"/>
      <c r="H291" s="179"/>
      <c r="I291" s="30" t="s">
        <v>376</v>
      </c>
      <c r="J291" s="375"/>
    </row>
    <row r="292" spans="1:10" ht="12.75">
      <c r="A292" s="856"/>
      <c r="B292" s="859"/>
      <c r="C292" s="717"/>
      <c r="D292" s="729"/>
      <c r="E292" s="317" t="s">
        <v>867</v>
      </c>
      <c r="F292" s="317">
        <v>40793</v>
      </c>
      <c r="G292" s="181"/>
      <c r="H292" s="179"/>
      <c r="I292" s="30" t="s">
        <v>376</v>
      </c>
      <c r="J292" s="375"/>
    </row>
    <row r="293" spans="1:10" ht="12.75">
      <c r="A293" s="856"/>
      <c r="B293" s="859"/>
      <c r="C293" s="717"/>
      <c r="D293" s="729"/>
      <c r="E293" s="317" t="s">
        <v>868</v>
      </c>
      <c r="F293" s="317">
        <v>40794</v>
      </c>
      <c r="G293" s="181"/>
      <c r="H293" s="179"/>
      <c r="I293" s="30" t="s">
        <v>376</v>
      </c>
      <c r="J293" s="375"/>
    </row>
    <row r="294" spans="1:10" ht="12.75">
      <c r="A294" s="856"/>
      <c r="B294" s="859"/>
      <c r="C294" s="717"/>
      <c r="D294" s="729"/>
      <c r="E294" s="317" t="s">
        <v>869</v>
      </c>
      <c r="F294" s="317">
        <v>40795</v>
      </c>
      <c r="G294" s="181"/>
      <c r="H294" s="179"/>
      <c r="I294" s="30" t="s">
        <v>376</v>
      </c>
      <c r="J294" s="375"/>
    </row>
    <row r="295" spans="1:10" ht="12.75">
      <c r="A295" s="856"/>
      <c r="B295" s="859"/>
      <c r="C295" s="717"/>
      <c r="D295" s="729"/>
      <c r="E295" s="317" t="s">
        <v>870</v>
      </c>
      <c r="F295" s="317">
        <v>40796</v>
      </c>
      <c r="G295" s="181" t="s">
        <v>910</v>
      </c>
      <c r="H295" s="179">
        <v>12</v>
      </c>
      <c r="I295" s="30" t="s">
        <v>1398</v>
      </c>
      <c r="J295" s="375"/>
    </row>
    <row r="296" spans="1:10" ht="13.5" thickBot="1">
      <c r="A296" s="856"/>
      <c r="B296" s="859"/>
      <c r="C296" s="801"/>
      <c r="D296" s="730"/>
      <c r="E296" s="318" t="s">
        <v>871</v>
      </c>
      <c r="F296" s="318">
        <v>40797</v>
      </c>
      <c r="G296" s="184" t="s">
        <v>554</v>
      </c>
      <c r="H296" s="185">
        <v>19</v>
      </c>
      <c r="I296" s="390" t="s">
        <v>1402</v>
      </c>
      <c r="J296" s="375"/>
    </row>
    <row r="297" spans="1:10" ht="12.75">
      <c r="A297" s="856"/>
      <c r="B297" s="859"/>
      <c r="C297" s="714" t="s">
        <v>275</v>
      </c>
      <c r="D297" s="778">
        <f>SUM(H297:H304)</f>
        <v>53</v>
      </c>
      <c r="E297" s="338" t="s">
        <v>866</v>
      </c>
      <c r="F297" s="316">
        <v>40798</v>
      </c>
      <c r="G297" s="192" t="s">
        <v>910</v>
      </c>
      <c r="H297" s="193">
        <v>12</v>
      </c>
      <c r="I297" s="389" t="s">
        <v>1401</v>
      </c>
      <c r="J297" s="375"/>
    </row>
    <row r="298" spans="1:11" s="382" customFormat="1" ht="12.75">
      <c r="A298" s="856"/>
      <c r="B298" s="859"/>
      <c r="C298" s="717"/>
      <c r="D298" s="776"/>
      <c r="E298" s="398" t="s">
        <v>872</v>
      </c>
      <c r="F298" s="377">
        <v>40799</v>
      </c>
      <c r="G298" s="378" t="s">
        <v>181</v>
      </c>
      <c r="H298" s="379">
        <v>12</v>
      </c>
      <c r="I298" s="380" t="s">
        <v>1403</v>
      </c>
      <c r="J298" s="375"/>
      <c r="K298" s="381"/>
    </row>
    <row r="299" spans="1:10" ht="12.75">
      <c r="A299" s="856"/>
      <c r="B299" s="859"/>
      <c r="C299" s="717"/>
      <c r="D299" s="776"/>
      <c r="E299" s="336" t="s">
        <v>867</v>
      </c>
      <c r="F299" s="317">
        <v>40800</v>
      </c>
      <c r="G299" s="181"/>
      <c r="H299" s="179"/>
      <c r="I299" s="30" t="s">
        <v>1407</v>
      </c>
      <c r="J299" s="375"/>
    </row>
    <row r="300" spans="1:10" ht="12.75">
      <c r="A300" s="856"/>
      <c r="B300" s="859"/>
      <c r="C300" s="717"/>
      <c r="D300" s="776"/>
      <c r="E300" s="336" t="s">
        <v>868</v>
      </c>
      <c r="F300" s="317">
        <v>40801</v>
      </c>
      <c r="G300" s="181" t="s">
        <v>910</v>
      </c>
      <c r="H300" s="179">
        <v>18</v>
      </c>
      <c r="I300" s="30" t="s">
        <v>1411</v>
      </c>
      <c r="J300" s="375"/>
    </row>
    <row r="301" spans="1:10" ht="12.75">
      <c r="A301" s="856"/>
      <c r="B301" s="859"/>
      <c r="C301" s="717"/>
      <c r="D301" s="776"/>
      <c r="E301" s="893" t="s">
        <v>869</v>
      </c>
      <c r="F301" s="802">
        <v>40802</v>
      </c>
      <c r="G301" s="181" t="s">
        <v>910</v>
      </c>
      <c r="H301" s="179">
        <v>4</v>
      </c>
      <c r="I301" s="30" t="s">
        <v>1409</v>
      </c>
      <c r="J301" s="375"/>
    </row>
    <row r="302" spans="1:10" ht="12.75">
      <c r="A302" s="856"/>
      <c r="B302" s="859"/>
      <c r="C302" s="717"/>
      <c r="D302" s="776"/>
      <c r="E302" s="894"/>
      <c r="F302" s="803"/>
      <c r="G302" s="181" t="s">
        <v>911</v>
      </c>
      <c r="H302" s="179">
        <v>7</v>
      </c>
      <c r="I302" s="30" t="s">
        <v>1408</v>
      </c>
      <c r="J302" s="375"/>
    </row>
    <row r="303" spans="1:10" ht="12.75">
      <c r="A303" s="856"/>
      <c r="B303" s="859"/>
      <c r="C303" s="717"/>
      <c r="D303" s="776"/>
      <c r="E303" s="336" t="s">
        <v>870</v>
      </c>
      <c r="F303" s="317">
        <v>40803</v>
      </c>
      <c r="G303" s="181"/>
      <c r="H303" s="179"/>
      <c r="I303" s="30" t="s">
        <v>1410</v>
      </c>
      <c r="J303" s="375" t="s">
        <v>622</v>
      </c>
    </row>
    <row r="304" spans="1:10" ht="13.5" thickBot="1">
      <c r="A304" s="856"/>
      <c r="B304" s="859"/>
      <c r="C304" s="801"/>
      <c r="D304" s="779"/>
      <c r="E304" s="362" t="s">
        <v>871</v>
      </c>
      <c r="F304" s="320">
        <v>40804</v>
      </c>
      <c r="G304" s="198"/>
      <c r="H304" s="199"/>
      <c r="I304" s="393" t="s">
        <v>1404</v>
      </c>
      <c r="J304" s="375" t="s">
        <v>622</v>
      </c>
    </row>
    <row r="305" spans="1:10" ht="12.75">
      <c r="A305" s="856"/>
      <c r="B305" s="859"/>
      <c r="C305" s="714" t="s">
        <v>281</v>
      </c>
      <c r="D305" s="718">
        <f>SUM(H305:H313)</f>
        <v>42</v>
      </c>
      <c r="E305" s="319" t="s">
        <v>866</v>
      </c>
      <c r="F305" s="319">
        <v>40805</v>
      </c>
      <c r="G305" s="187"/>
      <c r="H305" s="170"/>
      <c r="I305" s="36" t="s">
        <v>1405</v>
      </c>
      <c r="J305" s="375" t="s">
        <v>622</v>
      </c>
    </row>
    <row r="306" spans="1:10" ht="12.75">
      <c r="A306" s="856"/>
      <c r="B306" s="859"/>
      <c r="C306" s="717"/>
      <c r="D306" s="729"/>
      <c r="E306" s="317" t="s">
        <v>872</v>
      </c>
      <c r="F306" s="317">
        <v>40806</v>
      </c>
      <c r="G306" s="181"/>
      <c r="H306" s="179"/>
      <c r="I306" s="30" t="s">
        <v>1406</v>
      </c>
      <c r="J306" s="375" t="s">
        <v>622</v>
      </c>
    </row>
    <row r="307" spans="1:10" ht="12.75">
      <c r="A307" s="856"/>
      <c r="B307" s="859"/>
      <c r="C307" s="717"/>
      <c r="D307" s="729"/>
      <c r="E307" s="317" t="s">
        <v>867</v>
      </c>
      <c r="F307" s="317">
        <v>40807</v>
      </c>
      <c r="G307" s="181" t="s">
        <v>910</v>
      </c>
      <c r="H307" s="179">
        <v>8</v>
      </c>
      <c r="I307" s="30" t="s">
        <v>41</v>
      </c>
      <c r="J307" s="375"/>
    </row>
    <row r="308" spans="1:10" ht="12.75">
      <c r="A308" s="856"/>
      <c r="B308" s="859"/>
      <c r="C308" s="717"/>
      <c r="D308" s="729"/>
      <c r="E308" s="317" t="s">
        <v>868</v>
      </c>
      <c r="F308" s="317">
        <v>40808</v>
      </c>
      <c r="G308" s="181" t="s">
        <v>918</v>
      </c>
      <c r="H308" s="179">
        <v>9</v>
      </c>
      <c r="I308" s="30" t="s">
        <v>1412</v>
      </c>
      <c r="J308" s="375"/>
    </row>
    <row r="309" spans="1:10" ht="12.75">
      <c r="A309" s="856"/>
      <c r="B309" s="859"/>
      <c r="C309" s="717"/>
      <c r="D309" s="729"/>
      <c r="E309" s="317" t="s">
        <v>869</v>
      </c>
      <c r="F309" s="317">
        <v>40809</v>
      </c>
      <c r="G309" s="181"/>
      <c r="H309" s="179"/>
      <c r="I309" s="30" t="s">
        <v>1413</v>
      </c>
      <c r="J309" s="375"/>
    </row>
    <row r="310" spans="1:10" ht="12.75">
      <c r="A310" s="856"/>
      <c r="B310" s="859"/>
      <c r="C310" s="717"/>
      <c r="D310" s="729"/>
      <c r="E310" s="861" t="s">
        <v>870</v>
      </c>
      <c r="F310" s="864">
        <v>40810</v>
      </c>
      <c r="G310" s="181" t="s">
        <v>1192</v>
      </c>
      <c r="H310" s="179">
        <v>3</v>
      </c>
      <c r="I310" s="30" t="s">
        <v>1414</v>
      </c>
      <c r="J310" s="375"/>
    </row>
    <row r="311" spans="1:11" s="382" customFormat="1" ht="12.75">
      <c r="A311" s="856"/>
      <c r="B311" s="859"/>
      <c r="C311" s="717"/>
      <c r="D311" s="729"/>
      <c r="E311" s="861"/>
      <c r="F311" s="864"/>
      <c r="G311" s="378" t="s">
        <v>181</v>
      </c>
      <c r="H311" s="379">
        <v>9</v>
      </c>
      <c r="I311" s="383" t="s">
        <v>1417</v>
      </c>
      <c r="J311" s="375"/>
      <c r="K311" s="381"/>
    </row>
    <row r="312" spans="1:10" ht="12.75">
      <c r="A312" s="856"/>
      <c r="B312" s="859"/>
      <c r="C312" s="850"/>
      <c r="D312" s="729"/>
      <c r="E312" s="861" t="s">
        <v>871</v>
      </c>
      <c r="F312" s="864">
        <v>40811</v>
      </c>
      <c r="G312" s="181" t="s">
        <v>1192</v>
      </c>
      <c r="H312" s="179">
        <v>1</v>
      </c>
      <c r="I312" s="30" t="s">
        <v>1415</v>
      </c>
      <c r="J312" s="375"/>
    </row>
    <row r="313" spans="1:11" s="382" customFormat="1" ht="13.5" thickBot="1">
      <c r="A313" s="856"/>
      <c r="B313" s="859"/>
      <c r="C313" s="801"/>
      <c r="D313" s="730"/>
      <c r="E313" s="865"/>
      <c r="F313" s="866"/>
      <c r="G313" s="385" t="s">
        <v>181</v>
      </c>
      <c r="H313" s="386">
        <v>12</v>
      </c>
      <c r="I313" s="388" t="s">
        <v>1416</v>
      </c>
      <c r="J313" s="375"/>
      <c r="K313" s="381"/>
    </row>
    <row r="314" spans="1:10" ht="12.75">
      <c r="A314" s="856"/>
      <c r="B314" s="859"/>
      <c r="C314" s="714" t="s">
        <v>323</v>
      </c>
      <c r="D314" s="778">
        <f>SUM(H314:H320)</f>
        <v>64</v>
      </c>
      <c r="E314" s="338" t="s">
        <v>866</v>
      </c>
      <c r="F314" s="316">
        <v>40812</v>
      </c>
      <c r="G314" s="192"/>
      <c r="H314" s="193"/>
      <c r="I314" s="389" t="s">
        <v>376</v>
      </c>
      <c r="J314" s="401" t="s">
        <v>1441</v>
      </c>
    </row>
    <row r="315" spans="1:10" ht="12.75">
      <c r="A315" s="856"/>
      <c r="B315" s="859"/>
      <c r="C315" s="717"/>
      <c r="D315" s="776"/>
      <c r="E315" s="336" t="s">
        <v>872</v>
      </c>
      <c r="F315" s="317">
        <v>40813</v>
      </c>
      <c r="G315" s="181" t="s">
        <v>910</v>
      </c>
      <c r="H315" s="179">
        <v>15</v>
      </c>
      <c r="I315" s="30" t="s">
        <v>1418</v>
      </c>
      <c r="J315" s="401" t="s">
        <v>1441</v>
      </c>
    </row>
    <row r="316" spans="1:10" ht="12.75">
      <c r="A316" s="856"/>
      <c r="B316" s="859"/>
      <c r="C316" s="717"/>
      <c r="D316" s="776"/>
      <c r="E316" s="336" t="s">
        <v>867</v>
      </c>
      <c r="F316" s="317">
        <v>40814</v>
      </c>
      <c r="G316" s="181" t="s">
        <v>985</v>
      </c>
      <c r="H316" s="179">
        <v>15</v>
      </c>
      <c r="I316" s="30" t="s">
        <v>1419</v>
      </c>
      <c r="J316" s="401" t="s">
        <v>1441</v>
      </c>
    </row>
    <row r="317" spans="1:10" ht="12.75">
      <c r="A317" s="856"/>
      <c r="B317" s="859"/>
      <c r="C317" s="717"/>
      <c r="D317" s="776"/>
      <c r="E317" s="336" t="s">
        <v>868</v>
      </c>
      <c r="F317" s="317">
        <v>40815</v>
      </c>
      <c r="G317" s="181" t="s">
        <v>910</v>
      </c>
      <c r="H317" s="179">
        <v>5</v>
      </c>
      <c r="I317" s="30" t="s">
        <v>1420</v>
      </c>
      <c r="J317" s="401" t="s">
        <v>1441</v>
      </c>
    </row>
    <row r="318" spans="1:10" ht="12.75">
      <c r="A318" s="857"/>
      <c r="B318" s="860"/>
      <c r="C318" s="717"/>
      <c r="D318" s="776"/>
      <c r="E318" s="336" t="s">
        <v>869</v>
      </c>
      <c r="F318" s="317">
        <v>40816</v>
      </c>
      <c r="G318" s="181"/>
      <c r="H318" s="179"/>
      <c r="I318" s="30" t="s">
        <v>1297</v>
      </c>
      <c r="J318" s="401" t="s">
        <v>1441</v>
      </c>
    </row>
    <row r="319" spans="1:10" ht="12.75">
      <c r="A319" s="855">
        <v>40817</v>
      </c>
      <c r="B319" s="858">
        <f>SUM(H319:H350)</f>
        <v>264</v>
      </c>
      <c r="C319" s="717"/>
      <c r="D319" s="776"/>
      <c r="E319" s="336" t="s">
        <v>870</v>
      </c>
      <c r="F319" s="317">
        <v>40817</v>
      </c>
      <c r="G319" s="181" t="s">
        <v>910</v>
      </c>
      <c r="H319" s="179">
        <v>5</v>
      </c>
      <c r="I319" s="30" t="s">
        <v>1421</v>
      </c>
      <c r="J319" s="401" t="s">
        <v>1441</v>
      </c>
    </row>
    <row r="320" spans="1:11" s="382" customFormat="1" ht="13.5" thickBot="1">
      <c r="A320" s="856"/>
      <c r="B320" s="859"/>
      <c r="C320" s="801"/>
      <c r="D320" s="779"/>
      <c r="E320" s="399" t="s">
        <v>871</v>
      </c>
      <c r="F320" s="400">
        <v>40818</v>
      </c>
      <c r="G320" s="395" t="s">
        <v>181</v>
      </c>
      <c r="H320" s="396">
        <v>24</v>
      </c>
      <c r="I320" s="380" t="s">
        <v>1422</v>
      </c>
      <c r="J320" s="401" t="s">
        <v>1441</v>
      </c>
      <c r="K320" s="381"/>
    </row>
    <row r="321" spans="1:10" ht="12.75">
      <c r="A321" s="856"/>
      <c r="B321" s="859"/>
      <c r="C321" s="714" t="s">
        <v>327</v>
      </c>
      <c r="D321" s="775">
        <f>SUM(H321:H327)</f>
        <v>50</v>
      </c>
      <c r="E321" s="335" t="s">
        <v>866</v>
      </c>
      <c r="F321" s="319">
        <v>40819</v>
      </c>
      <c r="G321" s="187" t="s">
        <v>910</v>
      </c>
      <c r="H321" s="170">
        <v>12</v>
      </c>
      <c r="I321" s="36" t="s">
        <v>1425</v>
      </c>
      <c r="J321" s="401" t="s">
        <v>1441</v>
      </c>
    </row>
    <row r="322" spans="1:10" ht="12.75">
      <c r="A322" s="856"/>
      <c r="B322" s="859"/>
      <c r="C322" s="717"/>
      <c r="D322" s="776"/>
      <c r="E322" s="336" t="s">
        <v>872</v>
      </c>
      <c r="F322" s="317">
        <v>40820</v>
      </c>
      <c r="G322" s="181"/>
      <c r="H322" s="179"/>
      <c r="I322" s="30" t="s">
        <v>376</v>
      </c>
      <c r="J322" s="401" t="s">
        <v>1441</v>
      </c>
    </row>
    <row r="323" spans="1:10" ht="12.75">
      <c r="A323" s="856"/>
      <c r="B323" s="859"/>
      <c r="C323" s="717"/>
      <c r="D323" s="776"/>
      <c r="E323" s="336" t="s">
        <v>867</v>
      </c>
      <c r="F323" s="317">
        <v>40821</v>
      </c>
      <c r="G323" s="181"/>
      <c r="H323" s="179"/>
      <c r="I323" s="30" t="s">
        <v>376</v>
      </c>
      <c r="J323" s="401" t="s">
        <v>1441</v>
      </c>
    </row>
    <row r="324" spans="1:10" ht="12.75">
      <c r="A324" s="856"/>
      <c r="B324" s="859"/>
      <c r="C324" s="717"/>
      <c r="D324" s="776"/>
      <c r="E324" s="336" t="s">
        <v>868</v>
      </c>
      <c r="F324" s="317">
        <v>40822</v>
      </c>
      <c r="G324" s="181" t="s">
        <v>910</v>
      </c>
      <c r="H324" s="179">
        <v>15</v>
      </c>
      <c r="I324" s="30" t="s">
        <v>1424</v>
      </c>
      <c r="J324" s="401" t="s">
        <v>1441</v>
      </c>
    </row>
    <row r="325" spans="1:10" ht="12.75">
      <c r="A325" s="856"/>
      <c r="B325" s="859"/>
      <c r="C325" s="717"/>
      <c r="D325" s="776"/>
      <c r="E325" s="336" t="s">
        <v>869</v>
      </c>
      <c r="F325" s="317">
        <v>40823</v>
      </c>
      <c r="G325" s="181"/>
      <c r="H325" s="179"/>
      <c r="I325" s="30" t="s">
        <v>376</v>
      </c>
      <c r="J325" s="401" t="s">
        <v>1441</v>
      </c>
    </row>
    <row r="326" spans="1:10" ht="12.75">
      <c r="A326" s="856"/>
      <c r="B326" s="859"/>
      <c r="C326" s="717"/>
      <c r="D326" s="776"/>
      <c r="E326" s="336" t="s">
        <v>870</v>
      </c>
      <c r="F326" s="317">
        <v>40824</v>
      </c>
      <c r="G326" s="181" t="s">
        <v>985</v>
      </c>
      <c r="H326" s="179">
        <v>13</v>
      </c>
      <c r="I326" s="30" t="s">
        <v>1428</v>
      </c>
      <c r="J326" s="401" t="s">
        <v>1441</v>
      </c>
    </row>
    <row r="327" spans="1:10" ht="13.5" thickBot="1">
      <c r="A327" s="856"/>
      <c r="B327" s="859"/>
      <c r="C327" s="801"/>
      <c r="D327" s="777"/>
      <c r="E327" s="337" t="s">
        <v>871</v>
      </c>
      <c r="F327" s="318">
        <v>40825</v>
      </c>
      <c r="G327" s="184" t="s">
        <v>910</v>
      </c>
      <c r="H327" s="185">
        <v>10</v>
      </c>
      <c r="I327" s="390" t="s">
        <v>1423</v>
      </c>
      <c r="J327" s="401" t="s">
        <v>1441</v>
      </c>
    </row>
    <row r="328" spans="1:10" ht="12.75">
      <c r="A328" s="856"/>
      <c r="B328" s="859"/>
      <c r="C328" s="714" t="s">
        <v>328</v>
      </c>
      <c r="D328" s="778">
        <f>SUM(H328:H334)</f>
        <v>60</v>
      </c>
      <c r="E328" s="316" t="s">
        <v>866</v>
      </c>
      <c r="F328" s="316">
        <v>40826</v>
      </c>
      <c r="G328" s="192"/>
      <c r="H328" s="193"/>
      <c r="I328" s="389" t="s">
        <v>1426</v>
      </c>
      <c r="J328" s="401" t="s">
        <v>1441</v>
      </c>
    </row>
    <row r="329" spans="1:10" ht="12.75">
      <c r="A329" s="856"/>
      <c r="B329" s="859"/>
      <c r="C329" s="717"/>
      <c r="D329" s="776"/>
      <c r="E329" s="317" t="s">
        <v>872</v>
      </c>
      <c r="F329" s="317">
        <v>40827</v>
      </c>
      <c r="G329" s="181"/>
      <c r="H329" s="179"/>
      <c r="I329" s="30" t="s">
        <v>1427</v>
      </c>
      <c r="J329" s="401" t="s">
        <v>1441</v>
      </c>
    </row>
    <row r="330" spans="1:10" ht="12.75">
      <c r="A330" s="856"/>
      <c r="B330" s="859"/>
      <c r="C330" s="717"/>
      <c r="D330" s="776"/>
      <c r="E330" s="317" t="s">
        <v>867</v>
      </c>
      <c r="F330" s="317">
        <v>40828</v>
      </c>
      <c r="G330" s="181" t="s">
        <v>910</v>
      </c>
      <c r="H330" s="179">
        <v>14</v>
      </c>
      <c r="I330" s="30" t="s">
        <v>1429</v>
      </c>
      <c r="J330" s="401" t="s">
        <v>1441</v>
      </c>
    </row>
    <row r="331" spans="1:10" ht="12.75">
      <c r="A331" s="856"/>
      <c r="B331" s="859"/>
      <c r="C331" s="717"/>
      <c r="D331" s="776"/>
      <c r="E331" s="317" t="s">
        <v>868</v>
      </c>
      <c r="F331" s="317">
        <v>40829</v>
      </c>
      <c r="G331" s="181" t="s">
        <v>67</v>
      </c>
      <c r="H331" s="179">
        <v>15</v>
      </c>
      <c r="I331" s="30" t="s">
        <v>1430</v>
      </c>
      <c r="J331" s="401" t="s">
        <v>1441</v>
      </c>
    </row>
    <row r="332" spans="1:10" ht="12.75">
      <c r="A332" s="856"/>
      <c r="B332" s="859"/>
      <c r="C332" s="717"/>
      <c r="D332" s="776"/>
      <c r="E332" s="317" t="s">
        <v>869</v>
      </c>
      <c r="F332" s="317">
        <v>40830</v>
      </c>
      <c r="G332" s="181" t="s">
        <v>910</v>
      </c>
      <c r="H332" s="179">
        <v>12</v>
      </c>
      <c r="I332" s="30" t="s">
        <v>1431</v>
      </c>
      <c r="J332" s="401" t="s">
        <v>1441</v>
      </c>
    </row>
    <row r="333" spans="1:10" ht="12.75">
      <c r="A333" s="856"/>
      <c r="B333" s="859"/>
      <c r="C333" s="717"/>
      <c r="D333" s="776"/>
      <c r="E333" s="317" t="s">
        <v>870</v>
      </c>
      <c r="F333" s="317">
        <v>40831</v>
      </c>
      <c r="G333" s="181" t="s">
        <v>985</v>
      </c>
      <c r="H333" s="179">
        <v>11</v>
      </c>
      <c r="I333" s="30" t="s">
        <v>1433</v>
      </c>
      <c r="J333" s="401" t="s">
        <v>1441</v>
      </c>
    </row>
    <row r="334" spans="1:10" ht="13.5" thickBot="1">
      <c r="A334" s="856"/>
      <c r="B334" s="859"/>
      <c r="C334" s="801"/>
      <c r="D334" s="779"/>
      <c r="E334" s="320" t="s">
        <v>871</v>
      </c>
      <c r="F334" s="320">
        <v>40832</v>
      </c>
      <c r="G334" s="198" t="s">
        <v>910</v>
      </c>
      <c r="H334" s="199">
        <v>8</v>
      </c>
      <c r="I334" s="393" t="s">
        <v>1432</v>
      </c>
      <c r="J334" s="401" t="s">
        <v>1441</v>
      </c>
    </row>
    <row r="335" spans="1:10" ht="12.75">
      <c r="A335" s="856"/>
      <c r="B335" s="859"/>
      <c r="C335" s="714" t="s">
        <v>335</v>
      </c>
      <c r="D335" s="775">
        <f>SUM(H335:H342)</f>
        <v>57</v>
      </c>
      <c r="E335" s="319" t="s">
        <v>866</v>
      </c>
      <c r="F335" s="319">
        <v>40833</v>
      </c>
      <c r="G335" s="187"/>
      <c r="H335" s="170"/>
      <c r="I335" s="36" t="s">
        <v>979</v>
      </c>
      <c r="J335" s="401" t="s">
        <v>1441</v>
      </c>
    </row>
    <row r="336" spans="1:10" ht="12.75">
      <c r="A336" s="856"/>
      <c r="B336" s="859"/>
      <c r="C336" s="717"/>
      <c r="D336" s="776"/>
      <c r="E336" s="317" t="s">
        <v>872</v>
      </c>
      <c r="F336" s="317">
        <v>40834</v>
      </c>
      <c r="G336" s="181"/>
      <c r="H336" s="179"/>
      <c r="I336" s="30" t="s">
        <v>1297</v>
      </c>
      <c r="J336" s="401" t="s">
        <v>1441</v>
      </c>
    </row>
    <row r="337" spans="1:10" ht="12.75">
      <c r="A337" s="856"/>
      <c r="B337" s="859"/>
      <c r="C337" s="717"/>
      <c r="D337" s="776"/>
      <c r="E337" s="317" t="s">
        <v>867</v>
      </c>
      <c r="F337" s="317">
        <v>40835</v>
      </c>
      <c r="G337" s="181" t="s">
        <v>985</v>
      </c>
      <c r="H337" s="179">
        <v>14</v>
      </c>
      <c r="I337" s="30" t="s">
        <v>1434</v>
      </c>
      <c r="J337" s="401" t="s">
        <v>1441</v>
      </c>
    </row>
    <row r="338" spans="1:10" ht="12.75">
      <c r="A338" s="856"/>
      <c r="B338" s="859"/>
      <c r="C338" s="717"/>
      <c r="D338" s="776"/>
      <c r="E338" s="317" t="s">
        <v>868</v>
      </c>
      <c r="F338" s="317">
        <v>40836</v>
      </c>
      <c r="G338" s="181" t="s">
        <v>910</v>
      </c>
      <c r="H338" s="179">
        <v>15</v>
      </c>
      <c r="I338" s="30" t="s">
        <v>1435</v>
      </c>
      <c r="J338" s="401" t="s">
        <v>1441</v>
      </c>
    </row>
    <row r="339" spans="1:10" ht="12.75">
      <c r="A339" s="856"/>
      <c r="B339" s="859"/>
      <c r="C339" s="717"/>
      <c r="D339" s="776"/>
      <c r="E339" s="317" t="s">
        <v>869</v>
      </c>
      <c r="F339" s="317">
        <v>40837</v>
      </c>
      <c r="G339" s="181" t="s">
        <v>910</v>
      </c>
      <c r="H339" s="179">
        <v>10</v>
      </c>
      <c r="I339" s="30" t="s">
        <v>1436</v>
      </c>
      <c r="J339" s="401" t="s">
        <v>1441</v>
      </c>
    </row>
    <row r="340" spans="1:10" ht="12.75">
      <c r="A340" s="856"/>
      <c r="B340" s="859"/>
      <c r="C340" s="717"/>
      <c r="D340" s="776"/>
      <c r="E340" s="317" t="s">
        <v>870</v>
      </c>
      <c r="F340" s="317">
        <v>40838</v>
      </c>
      <c r="G340" s="181"/>
      <c r="H340" s="179"/>
      <c r="I340" s="30" t="s">
        <v>1437</v>
      </c>
      <c r="J340" s="401" t="s">
        <v>1441</v>
      </c>
    </row>
    <row r="341" spans="1:10" ht="12.75">
      <c r="A341" s="856"/>
      <c r="B341" s="859"/>
      <c r="C341" s="850"/>
      <c r="D341" s="779"/>
      <c r="E341" s="851" t="s">
        <v>871</v>
      </c>
      <c r="F341" s="853">
        <v>40839</v>
      </c>
      <c r="G341" s="198" t="s">
        <v>1192</v>
      </c>
      <c r="H341" s="199">
        <v>2</v>
      </c>
      <c r="I341" s="393" t="s">
        <v>1438</v>
      </c>
      <c r="J341" s="401" t="s">
        <v>1441</v>
      </c>
    </row>
    <row r="342" spans="1:11" s="382" customFormat="1" ht="13.5" thickBot="1">
      <c r="A342" s="856"/>
      <c r="B342" s="859"/>
      <c r="C342" s="801"/>
      <c r="D342" s="777"/>
      <c r="E342" s="852"/>
      <c r="F342" s="854"/>
      <c r="G342" s="385" t="s">
        <v>181</v>
      </c>
      <c r="H342" s="386">
        <v>16</v>
      </c>
      <c r="I342" s="388" t="s">
        <v>1439</v>
      </c>
      <c r="J342" s="401" t="s">
        <v>1441</v>
      </c>
      <c r="K342" s="381"/>
    </row>
    <row r="343" spans="1:10" ht="12.75">
      <c r="A343" s="856"/>
      <c r="B343" s="859"/>
      <c r="C343" s="714" t="s">
        <v>448</v>
      </c>
      <c r="D343" s="778">
        <f>SUM(H343:H349)</f>
        <v>58</v>
      </c>
      <c r="E343" s="316" t="s">
        <v>866</v>
      </c>
      <c r="F343" s="316">
        <v>40840</v>
      </c>
      <c r="G343" s="192"/>
      <c r="H343" s="193"/>
      <c r="I343" s="389" t="s">
        <v>1440</v>
      </c>
      <c r="J343" s="401" t="s">
        <v>1441</v>
      </c>
    </row>
    <row r="344" spans="1:10" ht="12.75">
      <c r="A344" s="856"/>
      <c r="B344" s="859"/>
      <c r="C344" s="717"/>
      <c r="D344" s="776"/>
      <c r="E344" s="317" t="s">
        <v>872</v>
      </c>
      <c r="F344" s="317">
        <v>40841</v>
      </c>
      <c r="G344" s="181" t="s">
        <v>910</v>
      </c>
      <c r="H344" s="179">
        <v>14</v>
      </c>
      <c r="I344" s="30" t="s">
        <v>1442</v>
      </c>
      <c r="J344" s="401" t="s">
        <v>1441</v>
      </c>
    </row>
    <row r="345" spans="1:10" ht="12.75">
      <c r="A345" s="856"/>
      <c r="B345" s="859"/>
      <c r="C345" s="717"/>
      <c r="D345" s="776"/>
      <c r="E345" s="317" t="s">
        <v>867</v>
      </c>
      <c r="F345" s="317">
        <v>40842</v>
      </c>
      <c r="G345" s="181"/>
      <c r="H345" s="179"/>
      <c r="I345" s="30" t="s">
        <v>1440</v>
      </c>
      <c r="J345" s="401" t="s">
        <v>1441</v>
      </c>
    </row>
    <row r="346" spans="1:10" ht="12.75">
      <c r="A346" s="856"/>
      <c r="B346" s="859"/>
      <c r="C346" s="717"/>
      <c r="D346" s="776"/>
      <c r="E346" s="317" t="s">
        <v>868</v>
      </c>
      <c r="F346" s="317">
        <v>40843</v>
      </c>
      <c r="G346" s="181" t="s">
        <v>924</v>
      </c>
      <c r="H346" s="179">
        <v>15</v>
      </c>
      <c r="I346" s="30" t="s">
        <v>1443</v>
      </c>
      <c r="J346" s="401" t="s">
        <v>1441</v>
      </c>
    </row>
    <row r="347" spans="1:10" ht="12.75">
      <c r="A347" s="856"/>
      <c r="B347" s="859"/>
      <c r="C347" s="717"/>
      <c r="D347" s="776"/>
      <c r="E347" s="317" t="s">
        <v>869</v>
      </c>
      <c r="F347" s="317">
        <v>40844</v>
      </c>
      <c r="G347" s="181"/>
      <c r="H347" s="179"/>
      <c r="I347" s="30" t="s">
        <v>1440</v>
      </c>
      <c r="J347" s="401" t="s">
        <v>1441</v>
      </c>
    </row>
    <row r="348" spans="1:10" ht="12.75">
      <c r="A348" s="856"/>
      <c r="B348" s="859"/>
      <c r="C348" s="717"/>
      <c r="D348" s="776"/>
      <c r="E348" s="317" t="s">
        <v>870</v>
      </c>
      <c r="F348" s="317">
        <v>40845</v>
      </c>
      <c r="G348" s="181" t="s">
        <v>985</v>
      </c>
      <c r="H348" s="179">
        <v>15</v>
      </c>
      <c r="I348" s="30" t="s">
        <v>1444</v>
      </c>
      <c r="J348" s="401" t="s">
        <v>1441</v>
      </c>
    </row>
    <row r="349" spans="1:10" ht="13.5" thickBot="1">
      <c r="A349" s="856"/>
      <c r="B349" s="859"/>
      <c r="C349" s="801"/>
      <c r="D349" s="779"/>
      <c r="E349" s="320" t="s">
        <v>871</v>
      </c>
      <c r="F349" s="320">
        <v>40846</v>
      </c>
      <c r="G349" s="198" t="s">
        <v>910</v>
      </c>
      <c r="H349" s="199">
        <v>14</v>
      </c>
      <c r="I349" s="393" t="s">
        <v>1445</v>
      </c>
      <c r="J349" s="401" t="s">
        <v>1441</v>
      </c>
    </row>
    <row r="350" spans="1:10" ht="12.75">
      <c r="A350" s="857"/>
      <c r="B350" s="860"/>
      <c r="C350" s="714" t="s">
        <v>457</v>
      </c>
      <c r="D350" s="775">
        <f>SUM(H350:H356)</f>
        <v>50</v>
      </c>
      <c r="E350" s="319" t="s">
        <v>866</v>
      </c>
      <c r="F350" s="319">
        <v>40847</v>
      </c>
      <c r="G350" s="187" t="s">
        <v>985</v>
      </c>
      <c r="H350" s="170">
        <v>10</v>
      </c>
      <c r="I350" s="36" t="s">
        <v>1446</v>
      </c>
      <c r="J350" s="401" t="s">
        <v>1441</v>
      </c>
    </row>
    <row r="351" spans="1:10" ht="12.75">
      <c r="A351" s="855">
        <v>40848</v>
      </c>
      <c r="B351" s="858">
        <f>SUM(H351:H382)</f>
        <v>209</v>
      </c>
      <c r="C351" s="717"/>
      <c r="D351" s="776"/>
      <c r="E351" s="317" t="s">
        <v>872</v>
      </c>
      <c r="F351" s="317">
        <v>40848</v>
      </c>
      <c r="G351" s="181"/>
      <c r="H351" s="179"/>
      <c r="I351" s="30" t="s">
        <v>1447</v>
      </c>
      <c r="J351" s="401" t="s">
        <v>1441</v>
      </c>
    </row>
    <row r="352" spans="1:10" ht="12.75">
      <c r="A352" s="856"/>
      <c r="B352" s="859"/>
      <c r="C352" s="717"/>
      <c r="D352" s="776"/>
      <c r="E352" s="317" t="s">
        <v>867</v>
      </c>
      <c r="F352" s="317">
        <v>40849</v>
      </c>
      <c r="G352" s="181" t="s">
        <v>910</v>
      </c>
      <c r="H352" s="179">
        <v>13</v>
      </c>
      <c r="I352" s="30" t="s">
        <v>1448</v>
      </c>
      <c r="J352" s="401" t="s">
        <v>1441</v>
      </c>
    </row>
    <row r="353" spans="1:10" ht="12.75">
      <c r="A353" s="856"/>
      <c r="B353" s="859"/>
      <c r="C353" s="717"/>
      <c r="D353" s="776"/>
      <c r="E353" s="317" t="s">
        <v>868</v>
      </c>
      <c r="F353" s="317">
        <v>40850</v>
      </c>
      <c r="G353" s="181"/>
      <c r="H353" s="179"/>
      <c r="I353" s="30" t="s">
        <v>979</v>
      </c>
      <c r="J353" s="401" t="s">
        <v>1441</v>
      </c>
    </row>
    <row r="354" spans="1:10" ht="12.75">
      <c r="A354" s="856"/>
      <c r="B354" s="859"/>
      <c r="C354" s="717"/>
      <c r="D354" s="776"/>
      <c r="E354" s="317" t="s">
        <v>869</v>
      </c>
      <c r="F354" s="317">
        <v>40851</v>
      </c>
      <c r="G354" s="181"/>
      <c r="H354" s="179"/>
      <c r="I354" s="30" t="s">
        <v>1440</v>
      </c>
      <c r="J354" s="401" t="s">
        <v>1449</v>
      </c>
    </row>
    <row r="355" spans="1:11" s="382" customFormat="1" ht="12.75">
      <c r="A355" s="856"/>
      <c r="B355" s="859"/>
      <c r="C355" s="717"/>
      <c r="D355" s="776"/>
      <c r="E355" s="377" t="s">
        <v>870</v>
      </c>
      <c r="F355" s="377">
        <v>40852</v>
      </c>
      <c r="G355" s="378" t="s">
        <v>181</v>
      </c>
      <c r="H355" s="379">
        <v>12</v>
      </c>
      <c r="I355" s="380" t="s">
        <v>1452</v>
      </c>
      <c r="J355" s="375"/>
      <c r="K355" s="381"/>
    </row>
    <row r="356" spans="1:10" ht="13.5" thickBot="1">
      <c r="A356" s="856"/>
      <c r="B356" s="859"/>
      <c r="C356" s="850"/>
      <c r="D356" s="777"/>
      <c r="E356" s="318" t="s">
        <v>871</v>
      </c>
      <c r="F356" s="318">
        <v>40853</v>
      </c>
      <c r="G356" s="184" t="s">
        <v>910</v>
      </c>
      <c r="H356" s="185">
        <v>15</v>
      </c>
      <c r="I356" s="390" t="s">
        <v>1450</v>
      </c>
      <c r="J356" s="375"/>
    </row>
    <row r="357" spans="1:10" ht="12.75">
      <c r="A357" s="856"/>
      <c r="B357" s="859"/>
      <c r="C357" s="717" t="s">
        <v>458</v>
      </c>
      <c r="D357" s="736">
        <f>SUM(H357:H365)</f>
        <v>58</v>
      </c>
      <c r="E357" s="316" t="s">
        <v>866</v>
      </c>
      <c r="F357" s="316">
        <v>40854</v>
      </c>
      <c r="G357" s="192" t="s">
        <v>911</v>
      </c>
      <c r="H357" s="193">
        <v>12</v>
      </c>
      <c r="I357" s="389" t="s">
        <v>1451</v>
      </c>
      <c r="J357" s="401" t="s">
        <v>1441</v>
      </c>
    </row>
    <row r="358" spans="1:10" ht="12.75">
      <c r="A358" s="856"/>
      <c r="B358" s="859"/>
      <c r="C358" s="717"/>
      <c r="D358" s="729"/>
      <c r="E358" s="317" t="s">
        <v>872</v>
      </c>
      <c r="F358" s="317">
        <v>40855</v>
      </c>
      <c r="G358" s="181"/>
      <c r="H358" s="179"/>
      <c r="I358" s="30" t="s">
        <v>376</v>
      </c>
      <c r="J358" s="401" t="s">
        <v>1441</v>
      </c>
    </row>
    <row r="359" spans="1:10" ht="12.75">
      <c r="A359" s="856"/>
      <c r="B359" s="859"/>
      <c r="C359" s="717"/>
      <c r="D359" s="729"/>
      <c r="E359" s="317" t="s">
        <v>867</v>
      </c>
      <c r="F359" s="317">
        <v>40856</v>
      </c>
      <c r="G359" s="181"/>
      <c r="H359" s="179"/>
      <c r="I359" s="30" t="s">
        <v>376</v>
      </c>
      <c r="J359" s="401" t="s">
        <v>1441</v>
      </c>
    </row>
    <row r="360" spans="1:10" ht="12.75">
      <c r="A360" s="856"/>
      <c r="B360" s="859"/>
      <c r="C360" s="717"/>
      <c r="D360" s="729"/>
      <c r="E360" s="317" t="s">
        <v>868</v>
      </c>
      <c r="F360" s="317">
        <v>40857</v>
      </c>
      <c r="G360" s="181"/>
      <c r="H360" s="179">
        <v>7</v>
      </c>
      <c r="I360" s="30" t="s">
        <v>1453</v>
      </c>
      <c r="J360" s="401" t="s">
        <v>1441</v>
      </c>
    </row>
    <row r="361" spans="1:10" ht="12.75">
      <c r="A361" s="856"/>
      <c r="B361" s="859"/>
      <c r="C361" s="717"/>
      <c r="D361" s="729"/>
      <c r="E361" s="317" t="s">
        <v>869</v>
      </c>
      <c r="F361" s="317">
        <v>40858</v>
      </c>
      <c r="G361" s="181" t="s">
        <v>1192</v>
      </c>
      <c r="H361" s="179">
        <v>10</v>
      </c>
      <c r="I361" s="30" t="s">
        <v>1454</v>
      </c>
      <c r="J361" s="375"/>
    </row>
    <row r="362" spans="1:10" ht="12.75">
      <c r="A362" s="856"/>
      <c r="B362" s="859"/>
      <c r="C362" s="717"/>
      <c r="D362" s="729"/>
      <c r="E362" s="851" t="s">
        <v>870</v>
      </c>
      <c r="F362" s="853">
        <v>40859</v>
      </c>
      <c r="G362" s="181" t="s">
        <v>1192</v>
      </c>
      <c r="H362" s="179">
        <v>2</v>
      </c>
      <c r="I362" s="30" t="s">
        <v>1455</v>
      </c>
      <c r="J362" s="375"/>
    </row>
    <row r="363" spans="1:11" s="382" customFormat="1" ht="12.75">
      <c r="A363" s="856"/>
      <c r="B363" s="859"/>
      <c r="C363" s="717"/>
      <c r="D363" s="729"/>
      <c r="E363" s="863"/>
      <c r="F363" s="862"/>
      <c r="G363" s="378" t="s">
        <v>181</v>
      </c>
      <c r="H363" s="379">
        <v>10</v>
      </c>
      <c r="I363" s="383" t="s">
        <v>1457</v>
      </c>
      <c r="J363" s="375"/>
      <c r="K363" s="381"/>
    </row>
    <row r="364" spans="1:10" ht="12.75">
      <c r="A364" s="856"/>
      <c r="B364" s="859"/>
      <c r="C364" s="717"/>
      <c r="D364" s="749"/>
      <c r="E364" s="851" t="s">
        <v>871</v>
      </c>
      <c r="F364" s="853">
        <v>40860</v>
      </c>
      <c r="G364" s="198" t="s">
        <v>1192</v>
      </c>
      <c r="H364" s="199">
        <v>1</v>
      </c>
      <c r="I364" s="393" t="s">
        <v>1456</v>
      </c>
      <c r="J364" s="375"/>
    </row>
    <row r="365" spans="1:11" s="382" customFormat="1" ht="13.5" thickBot="1">
      <c r="A365" s="856"/>
      <c r="B365" s="859"/>
      <c r="C365" s="717"/>
      <c r="D365" s="749"/>
      <c r="E365" s="852"/>
      <c r="F365" s="854"/>
      <c r="G365" s="395" t="s">
        <v>181</v>
      </c>
      <c r="H365" s="396">
        <v>16</v>
      </c>
      <c r="I365" s="397" t="s">
        <v>1458</v>
      </c>
      <c r="J365" s="401" t="s">
        <v>1441</v>
      </c>
      <c r="K365" s="381"/>
    </row>
    <row r="366" spans="1:10" ht="12.75">
      <c r="A366" s="856"/>
      <c r="B366" s="859"/>
      <c r="C366" s="717" t="s">
        <v>487</v>
      </c>
      <c r="D366" s="718">
        <f>SUM(H366:H372)</f>
        <v>43</v>
      </c>
      <c r="E366" s="319" t="s">
        <v>866</v>
      </c>
      <c r="F366" s="319">
        <v>40861</v>
      </c>
      <c r="G366" s="187"/>
      <c r="H366" s="170"/>
      <c r="I366" s="36" t="s">
        <v>979</v>
      </c>
      <c r="J366" s="401" t="s">
        <v>1441</v>
      </c>
    </row>
    <row r="367" spans="1:10" ht="12.75">
      <c r="A367" s="856"/>
      <c r="B367" s="859"/>
      <c r="C367" s="717"/>
      <c r="D367" s="729"/>
      <c r="E367" s="317" t="s">
        <v>872</v>
      </c>
      <c r="F367" s="317">
        <v>40862</v>
      </c>
      <c r="G367" s="181"/>
      <c r="H367" s="179"/>
      <c r="I367" s="30" t="s">
        <v>1459</v>
      </c>
      <c r="J367" s="401" t="s">
        <v>1441</v>
      </c>
    </row>
    <row r="368" spans="1:10" ht="12.75">
      <c r="A368" s="856"/>
      <c r="B368" s="859"/>
      <c r="C368" s="717"/>
      <c r="D368" s="729"/>
      <c r="E368" s="317" t="s">
        <v>867</v>
      </c>
      <c r="F368" s="317">
        <v>40863</v>
      </c>
      <c r="G368" s="181" t="s">
        <v>910</v>
      </c>
      <c r="H368" s="179">
        <v>15</v>
      </c>
      <c r="I368" s="30" t="s">
        <v>1460</v>
      </c>
      <c r="J368" s="401" t="s">
        <v>1441</v>
      </c>
    </row>
    <row r="369" spans="1:10" ht="12.75">
      <c r="A369" s="856"/>
      <c r="B369" s="859"/>
      <c r="C369" s="717"/>
      <c r="D369" s="729"/>
      <c r="E369" s="317" t="s">
        <v>868</v>
      </c>
      <c r="F369" s="317">
        <v>40864</v>
      </c>
      <c r="G369" s="181"/>
      <c r="H369" s="179"/>
      <c r="I369" s="30" t="s">
        <v>1461</v>
      </c>
      <c r="J369" s="401" t="s">
        <v>1441</v>
      </c>
    </row>
    <row r="370" spans="1:10" ht="12.75">
      <c r="A370" s="856"/>
      <c r="B370" s="859"/>
      <c r="C370" s="717"/>
      <c r="D370" s="729"/>
      <c r="E370" s="317" t="s">
        <v>869</v>
      </c>
      <c r="F370" s="317">
        <v>40865</v>
      </c>
      <c r="G370" s="181" t="s">
        <v>953</v>
      </c>
      <c r="H370" s="179">
        <v>6</v>
      </c>
      <c r="I370" s="30" t="s">
        <v>1463</v>
      </c>
      <c r="J370" s="375"/>
    </row>
    <row r="371" spans="1:12" ht="12.75">
      <c r="A371" s="856"/>
      <c r="B371" s="859"/>
      <c r="C371" s="717"/>
      <c r="D371" s="729"/>
      <c r="E371" s="317" t="s">
        <v>870</v>
      </c>
      <c r="F371" s="317">
        <v>40866</v>
      </c>
      <c r="G371" s="181" t="s">
        <v>910</v>
      </c>
      <c r="H371" s="179">
        <v>12</v>
      </c>
      <c r="I371" s="30" t="s">
        <v>1462</v>
      </c>
      <c r="J371" s="375"/>
      <c r="L371" s="401"/>
    </row>
    <row r="372" spans="1:10" ht="13.5" thickBot="1">
      <c r="A372" s="856"/>
      <c r="B372" s="859"/>
      <c r="C372" s="717"/>
      <c r="D372" s="730"/>
      <c r="E372" s="318" t="s">
        <v>871</v>
      </c>
      <c r="F372" s="318">
        <v>40867</v>
      </c>
      <c r="G372" s="184" t="s">
        <v>985</v>
      </c>
      <c r="H372" s="185">
        <v>10</v>
      </c>
      <c r="I372" s="390" t="s">
        <v>1464</v>
      </c>
      <c r="J372" s="401" t="s">
        <v>1441</v>
      </c>
    </row>
    <row r="373" spans="1:10" ht="12.75">
      <c r="A373" s="856"/>
      <c r="B373" s="859"/>
      <c r="C373" s="717" t="s">
        <v>488</v>
      </c>
      <c r="D373" s="718">
        <f>SUM(H373:H379)</f>
        <v>56</v>
      </c>
      <c r="E373" s="319" t="s">
        <v>866</v>
      </c>
      <c r="F373" s="319">
        <v>40868</v>
      </c>
      <c r="G373" s="187" t="s">
        <v>910</v>
      </c>
      <c r="H373" s="170">
        <v>7</v>
      </c>
      <c r="I373" s="36" t="s">
        <v>1465</v>
      </c>
      <c r="J373" s="401" t="s">
        <v>1441</v>
      </c>
    </row>
    <row r="374" spans="1:10" ht="12.75">
      <c r="A374" s="856"/>
      <c r="B374" s="859"/>
      <c r="C374" s="717"/>
      <c r="D374" s="729"/>
      <c r="E374" s="317" t="s">
        <v>872</v>
      </c>
      <c r="F374" s="317">
        <v>40869</v>
      </c>
      <c r="G374" s="181"/>
      <c r="H374" s="179"/>
      <c r="I374" s="30" t="s">
        <v>979</v>
      </c>
      <c r="J374" s="401" t="s">
        <v>1441</v>
      </c>
    </row>
    <row r="375" spans="1:10" ht="12.75">
      <c r="A375" s="856"/>
      <c r="B375" s="859"/>
      <c r="C375" s="717"/>
      <c r="D375" s="729"/>
      <c r="E375" s="317" t="s">
        <v>867</v>
      </c>
      <c r="F375" s="317">
        <v>40870</v>
      </c>
      <c r="G375" s="181"/>
      <c r="H375" s="179"/>
      <c r="I375" s="30" t="s">
        <v>1297</v>
      </c>
      <c r="J375" s="401" t="s">
        <v>1441</v>
      </c>
    </row>
    <row r="376" spans="1:10" ht="12.75">
      <c r="A376" s="856"/>
      <c r="B376" s="859"/>
      <c r="C376" s="717"/>
      <c r="D376" s="729"/>
      <c r="E376" s="317" t="s">
        <v>868</v>
      </c>
      <c r="F376" s="317">
        <v>40871</v>
      </c>
      <c r="G376" s="181" t="s">
        <v>910</v>
      </c>
      <c r="H376" s="179">
        <v>15</v>
      </c>
      <c r="I376" s="30" t="s">
        <v>1466</v>
      </c>
      <c r="J376" s="401" t="s">
        <v>1441</v>
      </c>
    </row>
    <row r="377" spans="1:10" ht="12.75">
      <c r="A377" s="856"/>
      <c r="B377" s="859"/>
      <c r="C377" s="717"/>
      <c r="D377" s="729"/>
      <c r="E377" s="317" t="s">
        <v>869</v>
      </c>
      <c r="F377" s="317">
        <v>40872</v>
      </c>
      <c r="G377" s="181" t="s">
        <v>910</v>
      </c>
      <c r="H377" s="179">
        <v>10</v>
      </c>
      <c r="I377" s="30" t="s">
        <v>1467</v>
      </c>
      <c r="J377" s="401" t="s">
        <v>1441</v>
      </c>
    </row>
    <row r="378" spans="1:10" ht="12.75">
      <c r="A378" s="856"/>
      <c r="B378" s="859"/>
      <c r="C378" s="717"/>
      <c r="D378" s="729"/>
      <c r="E378" s="317" t="s">
        <v>870</v>
      </c>
      <c r="F378" s="317">
        <v>40873</v>
      </c>
      <c r="G378" s="181" t="s">
        <v>985</v>
      </c>
      <c r="H378" s="179">
        <v>15</v>
      </c>
      <c r="I378" s="30" t="s">
        <v>1477</v>
      </c>
      <c r="J378" s="375"/>
    </row>
    <row r="379" spans="1:10" ht="13.5" thickBot="1">
      <c r="A379" s="856"/>
      <c r="B379" s="859"/>
      <c r="C379" s="717"/>
      <c r="D379" s="730"/>
      <c r="E379" s="318" t="s">
        <v>871</v>
      </c>
      <c r="F379" s="318">
        <v>40874</v>
      </c>
      <c r="G379" s="184" t="s">
        <v>910</v>
      </c>
      <c r="H379" s="185">
        <v>9</v>
      </c>
      <c r="I379" s="390" t="s">
        <v>1476</v>
      </c>
      <c r="J379" s="375"/>
    </row>
    <row r="380" spans="1:10" ht="12.75">
      <c r="A380" s="856"/>
      <c r="B380" s="859"/>
      <c r="C380" s="717" t="s">
        <v>489</v>
      </c>
      <c r="D380" s="718">
        <f>SUM(H380:H387)</f>
        <v>27</v>
      </c>
      <c r="E380" s="319" t="s">
        <v>866</v>
      </c>
      <c r="F380" s="319">
        <v>40875</v>
      </c>
      <c r="G380" s="187" t="s">
        <v>910</v>
      </c>
      <c r="H380" s="170">
        <v>12</v>
      </c>
      <c r="I380" s="36" t="s">
        <v>1468</v>
      </c>
      <c r="J380" s="401" t="s">
        <v>1441</v>
      </c>
    </row>
    <row r="381" spans="1:10" ht="12.75">
      <c r="A381" s="856"/>
      <c r="B381" s="859"/>
      <c r="C381" s="717"/>
      <c r="D381" s="729"/>
      <c r="E381" s="317" t="s">
        <v>872</v>
      </c>
      <c r="F381" s="317">
        <v>40876</v>
      </c>
      <c r="G381" s="181"/>
      <c r="H381" s="179"/>
      <c r="I381" s="30" t="s">
        <v>1469</v>
      </c>
      <c r="J381" s="401" t="s">
        <v>1441</v>
      </c>
    </row>
    <row r="382" spans="1:10" ht="12.75">
      <c r="A382" s="857"/>
      <c r="B382" s="860"/>
      <c r="C382" s="717"/>
      <c r="D382" s="729"/>
      <c r="E382" s="317" t="s">
        <v>867</v>
      </c>
      <c r="F382" s="317">
        <v>40877</v>
      </c>
      <c r="G382" s="181"/>
      <c r="H382" s="179"/>
      <c r="I382" s="30" t="s">
        <v>1470</v>
      </c>
      <c r="J382" s="401" t="s">
        <v>1441</v>
      </c>
    </row>
    <row r="383" spans="1:10" ht="12.75">
      <c r="A383" s="855">
        <v>40878</v>
      </c>
      <c r="B383" s="858">
        <f>SUM(H383:H414)</f>
        <v>336</v>
      </c>
      <c r="C383" s="717"/>
      <c r="D383" s="729"/>
      <c r="E383" s="317" t="s">
        <v>868</v>
      </c>
      <c r="F383" s="317">
        <v>40878</v>
      </c>
      <c r="G383" s="181"/>
      <c r="H383" s="179"/>
      <c r="I383" s="30" t="s">
        <v>1471</v>
      </c>
      <c r="J383" s="375"/>
    </row>
    <row r="384" spans="1:10" ht="12.75">
      <c r="A384" s="856"/>
      <c r="B384" s="859"/>
      <c r="C384" s="717"/>
      <c r="D384" s="729"/>
      <c r="E384" s="317" t="s">
        <v>869</v>
      </c>
      <c r="F384" s="317">
        <v>40879</v>
      </c>
      <c r="G384" s="181"/>
      <c r="H384" s="179"/>
      <c r="I384" s="30" t="s">
        <v>1472</v>
      </c>
      <c r="J384" s="375"/>
    </row>
    <row r="385" spans="1:10" ht="12.75">
      <c r="A385" s="856"/>
      <c r="B385" s="859"/>
      <c r="C385" s="717"/>
      <c r="D385" s="729"/>
      <c r="E385" s="317" t="s">
        <v>870</v>
      </c>
      <c r="F385" s="317">
        <v>40880</v>
      </c>
      <c r="G385" s="181"/>
      <c r="H385" s="179"/>
      <c r="I385" s="30" t="s">
        <v>1470</v>
      </c>
      <c r="J385" s="375"/>
    </row>
    <row r="386" spans="1:10" ht="12.75">
      <c r="A386" s="856"/>
      <c r="B386" s="859"/>
      <c r="C386" s="850"/>
      <c r="D386" s="749"/>
      <c r="E386" s="807" t="s">
        <v>871</v>
      </c>
      <c r="F386" s="802">
        <v>40881</v>
      </c>
      <c r="G386" s="198" t="s">
        <v>910</v>
      </c>
      <c r="H386" s="199">
        <v>7</v>
      </c>
      <c r="I386" s="393" t="s">
        <v>1474</v>
      </c>
      <c r="J386" s="375"/>
    </row>
    <row r="387" spans="1:10" ht="13.5" thickBot="1">
      <c r="A387" s="856"/>
      <c r="B387" s="859"/>
      <c r="C387" s="850"/>
      <c r="D387" s="749"/>
      <c r="E387" s="809"/>
      <c r="F387" s="810"/>
      <c r="G387" s="198" t="s">
        <v>910</v>
      </c>
      <c r="H387" s="199">
        <v>8</v>
      </c>
      <c r="I387" s="393" t="s">
        <v>1475</v>
      </c>
      <c r="J387" s="375"/>
    </row>
    <row r="388" spans="1:10" ht="12.75">
      <c r="A388" s="856"/>
      <c r="B388" s="859"/>
      <c r="C388" s="717" t="s">
        <v>526</v>
      </c>
      <c r="D388" s="718">
        <f>SUM(H388:H394)</f>
        <v>74</v>
      </c>
      <c r="E388" s="319" t="s">
        <v>866</v>
      </c>
      <c r="F388" s="319">
        <v>40882</v>
      </c>
      <c r="G388" s="187" t="s">
        <v>910</v>
      </c>
      <c r="H388" s="170">
        <v>8</v>
      </c>
      <c r="I388" s="36" t="s">
        <v>1473</v>
      </c>
      <c r="J388" s="375"/>
    </row>
    <row r="389" spans="1:10" ht="12.75">
      <c r="A389" s="856"/>
      <c r="B389" s="859"/>
      <c r="C389" s="717"/>
      <c r="D389" s="729"/>
      <c r="E389" s="317" t="s">
        <v>872</v>
      </c>
      <c r="F389" s="317">
        <v>40883</v>
      </c>
      <c r="G389" s="181" t="s">
        <v>985</v>
      </c>
      <c r="H389" s="179">
        <v>10</v>
      </c>
      <c r="I389" s="30" t="s">
        <v>1479</v>
      </c>
      <c r="J389" s="375"/>
    </row>
    <row r="390" spans="1:10" ht="12.75">
      <c r="A390" s="856"/>
      <c r="B390" s="859"/>
      <c r="C390" s="717"/>
      <c r="D390" s="729"/>
      <c r="E390" s="317" t="s">
        <v>867</v>
      </c>
      <c r="F390" s="317">
        <v>40884</v>
      </c>
      <c r="G390" s="181"/>
      <c r="H390" s="179"/>
      <c r="I390" s="30" t="s">
        <v>1478</v>
      </c>
      <c r="J390" s="303" t="s">
        <v>1441</v>
      </c>
    </row>
    <row r="391" spans="1:10" ht="12.75">
      <c r="A391" s="856"/>
      <c r="B391" s="859"/>
      <c r="C391" s="717"/>
      <c r="D391" s="729"/>
      <c r="E391" s="317" t="s">
        <v>868</v>
      </c>
      <c r="F391" s="317">
        <v>40885</v>
      </c>
      <c r="G391" s="181" t="s">
        <v>910</v>
      </c>
      <c r="H391" s="179">
        <v>10</v>
      </c>
      <c r="I391" s="30" t="s">
        <v>268</v>
      </c>
      <c r="J391" s="375"/>
    </row>
    <row r="392" spans="1:10" ht="12.75">
      <c r="A392" s="856"/>
      <c r="B392" s="859"/>
      <c r="C392" s="717"/>
      <c r="D392" s="729"/>
      <c r="E392" s="317" t="s">
        <v>869</v>
      </c>
      <c r="F392" s="317">
        <v>40886</v>
      </c>
      <c r="G392" s="181"/>
      <c r="H392" s="179"/>
      <c r="I392" s="30" t="s">
        <v>1480</v>
      </c>
      <c r="J392" s="303" t="s">
        <v>1483</v>
      </c>
    </row>
    <row r="393" spans="1:10" ht="12.75">
      <c r="A393" s="856"/>
      <c r="B393" s="859"/>
      <c r="C393" s="717"/>
      <c r="D393" s="729"/>
      <c r="E393" s="317" t="s">
        <v>870</v>
      </c>
      <c r="F393" s="317">
        <v>40887</v>
      </c>
      <c r="G393" s="181" t="s">
        <v>665</v>
      </c>
      <c r="H393" s="179">
        <v>22</v>
      </c>
      <c r="I393" s="30" t="s">
        <v>1481</v>
      </c>
      <c r="J393" s="303" t="s">
        <v>1483</v>
      </c>
    </row>
    <row r="394" spans="1:10" ht="13.5" thickBot="1">
      <c r="A394" s="856"/>
      <c r="B394" s="859"/>
      <c r="C394" s="717"/>
      <c r="D394" s="730"/>
      <c r="E394" s="318" t="s">
        <v>871</v>
      </c>
      <c r="F394" s="318">
        <v>40888</v>
      </c>
      <c r="G394" s="184" t="s">
        <v>521</v>
      </c>
      <c r="H394" s="185">
        <v>24</v>
      </c>
      <c r="I394" s="390" t="s">
        <v>1482</v>
      </c>
      <c r="J394" s="303" t="s">
        <v>1483</v>
      </c>
    </row>
    <row r="395" spans="1:10" ht="12.75">
      <c r="A395" s="856"/>
      <c r="B395" s="859"/>
      <c r="C395" s="717" t="s">
        <v>527</v>
      </c>
      <c r="D395" s="736">
        <f>SUM(H395:H401)</f>
        <v>50</v>
      </c>
      <c r="E395" s="316" t="s">
        <v>866</v>
      </c>
      <c r="F395" s="316">
        <v>40889</v>
      </c>
      <c r="G395" s="192" t="s">
        <v>910</v>
      </c>
      <c r="H395" s="193">
        <v>7</v>
      </c>
      <c r="I395" s="389" t="s">
        <v>1484</v>
      </c>
      <c r="J395" s="375"/>
    </row>
    <row r="396" spans="1:10" ht="12.75">
      <c r="A396" s="856"/>
      <c r="B396" s="859"/>
      <c r="C396" s="717"/>
      <c r="D396" s="729"/>
      <c r="E396" s="317" t="s">
        <v>872</v>
      </c>
      <c r="F396" s="317">
        <v>40890</v>
      </c>
      <c r="G396" s="181"/>
      <c r="H396" s="179"/>
      <c r="I396" s="30" t="s">
        <v>1485</v>
      </c>
      <c r="J396" s="375"/>
    </row>
    <row r="397" spans="1:10" ht="12.75">
      <c r="A397" s="856"/>
      <c r="B397" s="859"/>
      <c r="C397" s="717"/>
      <c r="D397" s="729"/>
      <c r="E397" s="317" t="s">
        <v>867</v>
      </c>
      <c r="F397" s="317">
        <v>40891</v>
      </c>
      <c r="G397" s="181" t="s">
        <v>953</v>
      </c>
      <c r="H397" s="179">
        <v>10</v>
      </c>
      <c r="I397" s="30" t="s">
        <v>1487</v>
      </c>
      <c r="J397" s="375"/>
    </row>
    <row r="398" spans="1:10" ht="12.75">
      <c r="A398" s="856"/>
      <c r="B398" s="859"/>
      <c r="C398" s="717"/>
      <c r="D398" s="729"/>
      <c r="E398" s="317" t="s">
        <v>868</v>
      </c>
      <c r="F398" s="317">
        <v>40892</v>
      </c>
      <c r="G398" s="181" t="s">
        <v>910</v>
      </c>
      <c r="H398" s="179">
        <v>6</v>
      </c>
      <c r="I398" s="30" t="s">
        <v>1486</v>
      </c>
      <c r="J398" s="375"/>
    </row>
    <row r="399" spans="1:10" ht="12.75">
      <c r="A399" s="856"/>
      <c r="B399" s="859"/>
      <c r="C399" s="717"/>
      <c r="D399" s="729"/>
      <c r="E399" s="317" t="s">
        <v>869</v>
      </c>
      <c r="F399" s="317">
        <v>40893</v>
      </c>
      <c r="G399" s="181"/>
      <c r="H399" s="179"/>
      <c r="I399" s="30" t="s">
        <v>1488</v>
      </c>
      <c r="J399" s="375"/>
    </row>
    <row r="400" spans="1:11" s="382" customFormat="1" ht="12.75">
      <c r="A400" s="856"/>
      <c r="B400" s="859"/>
      <c r="C400" s="717"/>
      <c r="D400" s="729"/>
      <c r="E400" s="377" t="s">
        <v>870</v>
      </c>
      <c r="F400" s="377">
        <v>40894</v>
      </c>
      <c r="G400" s="378" t="s">
        <v>181</v>
      </c>
      <c r="H400" s="379">
        <v>17</v>
      </c>
      <c r="I400" s="380" t="s">
        <v>1503</v>
      </c>
      <c r="J400" s="375"/>
      <c r="K400" s="381"/>
    </row>
    <row r="401" spans="1:11" ht="13.5" thickBot="1">
      <c r="A401" s="856"/>
      <c r="B401" s="859"/>
      <c r="C401" s="717"/>
      <c r="D401" s="730"/>
      <c r="E401" s="318" t="s">
        <v>871</v>
      </c>
      <c r="F401" s="318">
        <v>40895</v>
      </c>
      <c r="G401" s="184" t="s">
        <v>910</v>
      </c>
      <c r="H401" s="185">
        <v>10</v>
      </c>
      <c r="I401" s="390" t="s">
        <v>1489</v>
      </c>
      <c r="J401" s="303"/>
      <c r="K401" s="175"/>
    </row>
    <row r="402" spans="1:10" ht="12.75">
      <c r="A402" s="856"/>
      <c r="B402" s="859"/>
      <c r="C402" s="717" t="s">
        <v>528</v>
      </c>
      <c r="D402" s="718">
        <f>SUM(H402:H408)</f>
        <v>68</v>
      </c>
      <c r="E402" s="319" t="s">
        <v>866</v>
      </c>
      <c r="F402" s="319">
        <v>40896</v>
      </c>
      <c r="G402" s="187"/>
      <c r="H402" s="170"/>
      <c r="I402" s="36" t="s">
        <v>1490</v>
      </c>
      <c r="J402" s="375"/>
    </row>
    <row r="403" spans="1:10" ht="12.75">
      <c r="A403" s="856"/>
      <c r="B403" s="859"/>
      <c r="C403" s="717"/>
      <c r="D403" s="729"/>
      <c r="E403" s="317" t="s">
        <v>872</v>
      </c>
      <c r="F403" s="317">
        <v>40897</v>
      </c>
      <c r="G403" s="181"/>
      <c r="H403" s="179"/>
      <c r="I403" s="30" t="s">
        <v>376</v>
      </c>
      <c r="J403" s="375"/>
    </row>
    <row r="404" spans="1:10" ht="12.75">
      <c r="A404" s="856"/>
      <c r="B404" s="859"/>
      <c r="C404" s="717"/>
      <c r="D404" s="729"/>
      <c r="E404" s="317" t="s">
        <v>867</v>
      </c>
      <c r="F404" s="317">
        <v>40898</v>
      </c>
      <c r="G404" s="181" t="s">
        <v>910</v>
      </c>
      <c r="H404" s="179">
        <v>14</v>
      </c>
      <c r="I404" s="30" t="s">
        <v>1492</v>
      </c>
      <c r="J404" s="303" t="s">
        <v>1491</v>
      </c>
    </row>
    <row r="405" spans="1:10" ht="12.75">
      <c r="A405" s="856"/>
      <c r="B405" s="859"/>
      <c r="C405" s="717"/>
      <c r="D405" s="729"/>
      <c r="E405" s="317" t="s">
        <v>868</v>
      </c>
      <c r="F405" s="317">
        <v>40899</v>
      </c>
      <c r="G405" s="181" t="s">
        <v>910</v>
      </c>
      <c r="H405" s="179">
        <v>6</v>
      </c>
      <c r="I405" s="30" t="s">
        <v>1493</v>
      </c>
      <c r="J405" s="375"/>
    </row>
    <row r="406" spans="1:10" ht="12.75">
      <c r="A406" s="856"/>
      <c r="B406" s="859"/>
      <c r="C406" s="717"/>
      <c r="D406" s="729"/>
      <c r="E406" s="317" t="s">
        <v>869</v>
      </c>
      <c r="F406" s="317">
        <v>40900</v>
      </c>
      <c r="G406" s="181" t="s">
        <v>521</v>
      </c>
      <c r="H406" s="179">
        <v>17</v>
      </c>
      <c r="I406" s="30" t="s">
        <v>1494</v>
      </c>
      <c r="J406" s="375"/>
    </row>
    <row r="407" spans="1:10" ht="12.75">
      <c r="A407" s="856"/>
      <c r="B407" s="859"/>
      <c r="C407" s="717"/>
      <c r="D407" s="729"/>
      <c r="E407" s="317" t="s">
        <v>870</v>
      </c>
      <c r="F407" s="317">
        <v>40901</v>
      </c>
      <c r="G407" s="181" t="s">
        <v>910</v>
      </c>
      <c r="H407" s="179">
        <v>6</v>
      </c>
      <c r="I407" s="30" t="s">
        <v>1495</v>
      </c>
      <c r="J407" s="375"/>
    </row>
    <row r="408" spans="1:10" ht="13.5" thickBot="1">
      <c r="A408" s="856"/>
      <c r="B408" s="859"/>
      <c r="C408" s="717"/>
      <c r="D408" s="730"/>
      <c r="E408" s="318" t="s">
        <v>871</v>
      </c>
      <c r="F408" s="318">
        <v>40902</v>
      </c>
      <c r="G408" s="184" t="s">
        <v>912</v>
      </c>
      <c r="H408" s="185">
        <v>25</v>
      </c>
      <c r="I408" s="390" t="s">
        <v>1496</v>
      </c>
      <c r="J408" s="375"/>
    </row>
    <row r="409" spans="1:10" ht="12.75">
      <c r="A409" s="856"/>
      <c r="B409" s="859"/>
      <c r="C409" s="717" t="s">
        <v>529</v>
      </c>
      <c r="D409" s="718">
        <f>SUM(H409:H415)</f>
        <v>147</v>
      </c>
      <c r="E409" s="319" t="s">
        <v>866</v>
      </c>
      <c r="F409" s="319">
        <v>40903</v>
      </c>
      <c r="G409" s="187" t="s">
        <v>912</v>
      </c>
      <c r="H409" s="170">
        <v>25</v>
      </c>
      <c r="I409" s="36" t="s">
        <v>1497</v>
      </c>
      <c r="J409" s="375"/>
    </row>
    <row r="410" spans="1:10" ht="12.75">
      <c r="A410" s="856"/>
      <c r="B410" s="859"/>
      <c r="C410" s="717"/>
      <c r="D410" s="729"/>
      <c r="E410" s="317" t="s">
        <v>872</v>
      </c>
      <c r="F410" s="317">
        <v>40904</v>
      </c>
      <c r="G410" s="181" t="s">
        <v>910</v>
      </c>
      <c r="H410" s="179">
        <v>10</v>
      </c>
      <c r="I410" s="30" t="s">
        <v>1498</v>
      </c>
      <c r="J410" s="375"/>
    </row>
    <row r="411" spans="1:10" ht="12.75">
      <c r="A411" s="856"/>
      <c r="B411" s="859"/>
      <c r="C411" s="717"/>
      <c r="D411" s="729"/>
      <c r="E411" s="317" t="s">
        <v>867</v>
      </c>
      <c r="F411" s="317">
        <v>40905</v>
      </c>
      <c r="G411" s="181" t="s">
        <v>521</v>
      </c>
      <c r="H411" s="179">
        <v>22</v>
      </c>
      <c r="I411" s="30" t="s">
        <v>1499</v>
      </c>
      <c r="J411" s="375"/>
    </row>
    <row r="412" spans="1:10" ht="12.75">
      <c r="A412" s="856"/>
      <c r="B412" s="859"/>
      <c r="C412" s="717"/>
      <c r="D412" s="729"/>
      <c r="E412" s="317" t="s">
        <v>868</v>
      </c>
      <c r="F412" s="317">
        <v>40906</v>
      </c>
      <c r="G412" s="181" t="s">
        <v>912</v>
      </c>
      <c r="H412" s="179">
        <v>15</v>
      </c>
      <c r="I412" s="30" t="s">
        <v>1500</v>
      </c>
      <c r="J412" s="375"/>
    </row>
    <row r="413" spans="1:10" ht="12.75">
      <c r="A413" s="856"/>
      <c r="B413" s="859"/>
      <c r="C413" s="717"/>
      <c r="D413" s="729"/>
      <c r="E413" s="317" t="s">
        <v>869</v>
      </c>
      <c r="F413" s="317">
        <v>40907</v>
      </c>
      <c r="G413" s="181" t="s">
        <v>521</v>
      </c>
      <c r="H413" s="179">
        <v>26</v>
      </c>
      <c r="I413" s="30" t="s">
        <v>1501</v>
      </c>
      <c r="J413" s="375"/>
    </row>
    <row r="414" spans="1:10" ht="12.75">
      <c r="A414" s="857"/>
      <c r="B414" s="860"/>
      <c r="C414" s="717"/>
      <c r="D414" s="729"/>
      <c r="E414" s="317" t="s">
        <v>870</v>
      </c>
      <c r="F414" s="317">
        <v>40908</v>
      </c>
      <c r="G414" s="181" t="s">
        <v>521</v>
      </c>
      <c r="H414" s="179">
        <v>31</v>
      </c>
      <c r="I414" s="30" t="s">
        <v>1502</v>
      </c>
      <c r="J414" s="375"/>
    </row>
    <row r="415" spans="1:10" ht="13.5" thickBot="1">
      <c r="A415" s="348"/>
      <c r="B415" s="349"/>
      <c r="C415" s="717"/>
      <c r="D415" s="730"/>
      <c r="E415" s="318" t="s">
        <v>871</v>
      </c>
      <c r="F415" s="318">
        <v>40909</v>
      </c>
      <c r="G415" s="184" t="s">
        <v>1111</v>
      </c>
      <c r="H415" s="185">
        <v>18</v>
      </c>
      <c r="I415" s="390" t="s">
        <v>1504</v>
      </c>
      <c r="J415" s="375"/>
    </row>
    <row r="416" spans="1:9" ht="13.5" thickBot="1">
      <c r="A416" s="142"/>
      <c r="B416" s="142"/>
      <c r="C416" s="153"/>
      <c r="D416" s="154"/>
      <c r="E416" s="326"/>
      <c r="F416" s="326"/>
      <c r="G416" s="208"/>
      <c r="H416" s="209"/>
      <c r="I416" s="210"/>
    </row>
    <row r="417" spans="1:10" ht="13.5" thickBot="1">
      <c r="A417" s="836"/>
      <c r="B417" s="837"/>
      <c r="C417" s="837"/>
      <c r="D417" s="837"/>
      <c r="E417" s="837"/>
      <c r="F417" s="332"/>
      <c r="G417" s="277"/>
      <c r="H417" s="269">
        <f>SUM(H8:H414)</f>
        <v>3275</v>
      </c>
      <c r="I417" s="263" t="s">
        <v>334</v>
      </c>
      <c r="J417" s="375"/>
    </row>
    <row r="418" spans="1:10" ht="12.75">
      <c r="A418" s="884" t="s">
        <v>392</v>
      </c>
      <c r="B418" s="885"/>
      <c r="C418" s="885"/>
      <c r="D418" s="885"/>
      <c r="E418" s="886"/>
      <c r="F418" s="266">
        <v>365</v>
      </c>
      <c r="G418" s="373" t="s">
        <v>333</v>
      </c>
      <c r="H418" s="270">
        <f>H417/F418</f>
        <v>8.972602739726028</v>
      </c>
      <c r="I418" s="262" t="s">
        <v>700</v>
      </c>
      <c r="J418" s="375"/>
    </row>
    <row r="419" spans="1:10" ht="12.75">
      <c r="A419" s="881" t="s">
        <v>393</v>
      </c>
      <c r="B419" s="882"/>
      <c r="C419" s="882"/>
      <c r="D419" s="882"/>
      <c r="E419" s="883"/>
      <c r="F419" s="267">
        <f>COUNT(H8:H414)</f>
        <v>285</v>
      </c>
      <c r="G419" s="279" t="s">
        <v>333</v>
      </c>
      <c r="H419" s="271">
        <f>H417/F419</f>
        <v>11.491228070175438</v>
      </c>
      <c r="I419" s="261" t="s">
        <v>699</v>
      </c>
      <c r="J419" s="375"/>
    </row>
    <row r="420" spans="1:10" ht="15" customHeight="1">
      <c r="A420" s="881" t="s">
        <v>330</v>
      </c>
      <c r="B420" s="882"/>
      <c r="C420" s="882"/>
      <c r="D420" s="882"/>
      <c r="E420" s="883"/>
      <c r="F420" s="268">
        <v>40544</v>
      </c>
      <c r="G420" s="279"/>
      <c r="H420" s="272">
        <f>H418*7</f>
        <v>62.8082191780822</v>
      </c>
      <c r="I420" s="261" t="s">
        <v>394</v>
      </c>
      <c r="J420" s="375"/>
    </row>
    <row r="421" spans="1:10" ht="14.25" customHeight="1">
      <c r="A421" s="784" t="s">
        <v>331</v>
      </c>
      <c r="B421" s="784"/>
      <c r="C421" s="784"/>
      <c r="D421" s="784"/>
      <c r="E421" s="784"/>
      <c r="F421" s="268">
        <v>40908</v>
      </c>
      <c r="G421" s="279"/>
      <c r="H421" s="272">
        <f>H418*365/12</f>
        <v>272.9166666666667</v>
      </c>
      <c r="I421" s="372" t="s">
        <v>395</v>
      </c>
      <c r="J421" s="375"/>
    </row>
    <row r="422" spans="1:10" ht="14.25" customHeight="1" thickBot="1">
      <c r="A422" s="367"/>
      <c r="B422" s="368"/>
      <c r="C422" s="368"/>
      <c r="D422" s="368"/>
      <c r="E422" s="368"/>
      <c r="F422" s="369"/>
      <c r="G422" s="374"/>
      <c r="H422" s="370"/>
      <c r="I422" s="371"/>
      <c r="J422" s="375"/>
    </row>
    <row r="423" spans="1:10" ht="13.5" thickBot="1">
      <c r="A423" s="887" t="s">
        <v>390</v>
      </c>
      <c r="B423" s="888"/>
      <c r="C423" s="888"/>
      <c r="D423" s="889"/>
      <c r="E423" s="363" t="s">
        <v>391</v>
      </c>
      <c r="F423" s="364" t="s">
        <v>389</v>
      </c>
      <c r="G423" s="277"/>
      <c r="H423" s="290"/>
      <c r="I423" s="291"/>
      <c r="J423" s="375"/>
    </row>
    <row r="424" spans="1:10" ht="12.75">
      <c r="A424" s="890" t="s">
        <v>308</v>
      </c>
      <c r="B424" s="891"/>
      <c r="C424" s="891"/>
      <c r="D424" s="892"/>
      <c r="E424" s="360">
        <f>COUNT(H8:H43)</f>
        <v>29</v>
      </c>
      <c r="F424" s="266">
        <f>B8</f>
        <v>350</v>
      </c>
      <c r="G424" s="287"/>
      <c r="H424" s="288" t="s">
        <v>910</v>
      </c>
      <c r="I424" s="289" t="s">
        <v>955</v>
      </c>
      <c r="J424" s="375"/>
    </row>
    <row r="425" spans="1:10" ht="12.75">
      <c r="A425" s="875" t="s">
        <v>309</v>
      </c>
      <c r="B425" s="876"/>
      <c r="C425" s="876"/>
      <c r="D425" s="877"/>
      <c r="E425" s="360">
        <f>COUNT(H44:H75)</f>
        <v>26</v>
      </c>
      <c r="F425" s="266">
        <f>B44</f>
        <v>305</v>
      </c>
      <c r="G425" s="280"/>
      <c r="H425" s="273" t="s">
        <v>911</v>
      </c>
      <c r="I425" s="260" t="s">
        <v>956</v>
      </c>
      <c r="J425" s="375"/>
    </row>
    <row r="426" spans="1:10" ht="12.75">
      <c r="A426" s="875" t="s">
        <v>310</v>
      </c>
      <c r="B426" s="876"/>
      <c r="C426" s="876"/>
      <c r="D426" s="877"/>
      <c r="E426" s="360">
        <f>COUNT(H76:H106)</f>
        <v>15</v>
      </c>
      <c r="F426" s="267">
        <f>B76</f>
        <v>157</v>
      </c>
      <c r="G426" s="280"/>
      <c r="H426" s="273" t="s">
        <v>953</v>
      </c>
      <c r="I426" s="260" t="s">
        <v>958</v>
      </c>
      <c r="J426" s="375"/>
    </row>
    <row r="427" spans="1:10" ht="12.75">
      <c r="A427" s="875" t="s">
        <v>311</v>
      </c>
      <c r="B427" s="876"/>
      <c r="C427" s="876"/>
      <c r="D427" s="877"/>
      <c r="E427" s="360">
        <f>COUNT(H107:H144)</f>
        <v>27</v>
      </c>
      <c r="F427" s="267">
        <f>B107</f>
        <v>250</v>
      </c>
      <c r="G427" s="280"/>
      <c r="H427" s="273" t="s">
        <v>924</v>
      </c>
      <c r="I427" s="260" t="s">
        <v>1007</v>
      </c>
      <c r="J427" s="375"/>
    </row>
    <row r="428" spans="1:10" ht="12.75">
      <c r="A428" s="875" t="s">
        <v>312</v>
      </c>
      <c r="B428" s="876"/>
      <c r="C428" s="876"/>
      <c r="D428" s="877"/>
      <c r="E428" s="360">
        <f>COUNT(H145:H176)</f>
        <v>23</v>
      </c>
      <c r="F428" s="267">
        <f>B145</f>
        <v>270</v>
      </c>
      <c r="G428" s="280"/>
      <c r="H428" s="273" t="s">
        <v>67</v>
      </c>
      <c r="I428" s="260" t="s">
        <v>1003</v>
      </c>
      <c r="J428" s="375"/>
    </row>
    <row r="429" spans="1:10" ht="12.75">
      <c r="A429" s="875" t="s">
        <v>313</v>
      </c>
      <c r="B429" s="876"/>
      <c r="C429" s="876"/>
      <c r="D429" s="877"/>
      <c r="E429" s="360">
        <f>COUNT(H177:H208)</f>
        <v>22</v>
      </c>
      <c r="F429" s="267">
        <f>B177</f>
        <v>246</v>
      </c>
      <c r="G429" s="280"/>
      <c r="H429" s="273" t="s">
        <v>918</v>
      </c>
      <c r="I429" s="260" t="s">
        <v>978</v>
      </c>
      <c r="J429" s="375"/>
    </row>
    <row r="430" spans="1:10" ht="12.75">
      <c r="A430" s="875" t="s">
        <v>314</v>
      </c>
      <c r="B430" s="876"/>
      <c r="C430" s="876"/>
      <c r="D430" s="877"/>
      <c r="E430" s="360">
        <f>COUNT(H209:H248)</f>
        <v>34</v>
      </c>
      <c r="F430" s="267">
        <f>B209</f>
        <v>380</v>
      </c>
      <c r="G430" s="280"/>
      <c r="H430" s="273" t="s">
        <v>985</v>
      </c>
      <c r="I430" s="260" t="s">
        <v>1006</v>
      </c>
      <c r="J430" s="375"/>
    </row>
    <row r="431" spans="1:10" ht="12.75">
      <c r="A431" s="875" t="s">
        <v>315</v>
      </c>
      <c r="B431" s="876"/>
      <c r="C431" s="876"/>
      <c r="D431" s="877"/>
      <c r="E431" s="358">
        <f>COUNT(H249:H284)</f>
        <v>25</v>
      </c>
      <c r="F431" s="267">
        <f>B249</f>
        <v>292</v>
      </c>
      <c r="G431" s="280"/>
      <c r="H431" s="273" t="s">
        <v>954</v>
      </c>
      <c r="I431" s="260" t="s">
        <v>959</v>
      </c>
      <c r="J431" s="375"/>
    </row>
    <row r="432" spans="1:10" ht="12.75">
      <c r="A432" s="875" t="s">
        <v>316</v>
      </c>
      <c r="B432" s="876"/>
      <c r="C432" s="876"/>
      <c r="D432" s="877"/>
      <c r="E432" s="358">
        <f>COUNT(H285:H318)</f>
        <v>20</v>
      </c>
      <c r="F432" s="267">
        <f>B285</f>
        <v>216</v>
      </c>
      <c r="G432" s="280"/>
      <c r="H432" s="273" t="s">
        <v>554</v>
      </c>
      <c r="I432" s="260" t="s">
        <v>555</v>
      </c>
      <c r="J432" s="375"/>
    </row>
    <row r="433" spans="1:10" ht="12.75">
      <c r="A433" s="875" t="s">
        <v>317</v>
      </c>
      <c r="B433" s="876"/>
      <c r="C433" s="876"/>
      <c r="D433" s="877"/>
      <c r="E433" s="358">
        <f>COUNT(H319:H350)</f>
        <v>21</v>
      </c>
      <c r="F433" s="267">
        <f>B319</f>
        <v>264</v>
      </c>
      <c r="G433" s="280"/>
      <c r="H433" s="273" t="s">
        <v>829</v>
      </c>
      <c r="I433" s="260" t="s">
        <v>830</v>
      </c>
      <c r="J433" s="375"/>
    </row>
    <row r="434" spans="1:10" ht="12.75">
      <c r="A434" s="875" t="s">
        <v>318</v>
      </c>
      <c r="B434" s="876"/>
      <c r="C434" s="876"/>
      <c r="D434" s="877"/>
      <c r="E434" s="358">
        <f>COUNT(H351:H382)</f>
        <v>20</v>
      </c>
      <c r="F434" s="267">
        <f>B351</f>
        <v>209</v>
      </c>
      <c r="G434" s="281"/>
      <c r="H434" s="274" t="s">
        <v>960</v>
      </c>
      <c r="I434" s="260" t="s">
        <v>1004</v>
      </c>
      <c r="J434" s="375"/>
    </row>
    <row r="435" spans="1:10" ht="12.75">
      <c r="A435" s="875" t="s">
        <v>319</v>
      </c>
      <c r="B435" s="876"/>
      <c r="C435" s="876"/>
      <c r="D435" s="877"/>
      <c r="E435" s="358">
        <f>COUNT(H383:H414)</f>
        <v>23</v>
      </c>
      <c r="F435" s="345">
        <f>B383</f>
        <v>336</v>
      </c>
      <c r="G435" s="281"/>
      <c r="H435" s="274" t="s">
        <v>1078</v>
      </c>
      <c r="I435" s="260" t="s">
        <v>1193</v>
      </c>
      <c r="J435" s="375"/>
    </row>
    <row r="436" spans="1:10" ht="12.75">
      <c r="A436" s="875"/>
      <c r="B436" s="876"/>
      <c r="C436" s="876"/>
      <c r="D436" s="877"/>
      <c r="E436" s="358"/>
      <c r="F436" s="267"/>
      <c r="G436" s="281"/>
      <c r="H436" s="274" t="s">
        <v>1192</v>
      </c>
      <c r="I436" s="260" t="s">
        <v>1005</v>
      </c>
      <c r="J436" s="375"/>
    </row>
    <row r="437" spans="1:10" ht="13.5" thickBot="1">
      <c r="A437" s="878"/>
      <c r="B437" s="879"/>
      <c r="C437" s="879"/>
      <c r="D437" s="880"/>
      <c r="E437" s="359"/>
      <c r="F437" s="334"/>
      <c r="G437" s="282"/>
      <c r="H437" s="275" t="s">
        <v>743</v>
      </c>
      <c r="I437" s="264" t="s">
        <v>744</v>
      </c>
      <c r="J437" s="375"/>
    </row>
    <row r="438" spans="1:10" ht="13.5" thickBot="1">
      <c r="A438" s="872" t="s">
        <v>320</v>
      </c>
      <c r="B438" s="873"/>
      <c r="C438" s="873"/>
      <c r="D438" s="874"/>
      <c r="E438" s="366">
        <f>SUM(E424:E437)</f>
        <v>285</v>
      </c>
      <c r="F438" s="365">
        <f>SUM(F424:F437)</f>
        <v>3275</v>
      </c>
      <c r="G438" s="283"/>
      <c r="H438" s="276"/>
      <c r="I438" s="265"/>
      <c r="J438" s="375"/>
    </row>
    <row r="439" spans="1:9" ht="12.75">
      <c r="A439" s="149"/>
      <c r="B439" s="149"/>
      <c r="C439" s="158"/>
      <c r="D439" s="158"/>
      <c r="E439" s="327"/>
      <c r="F439" s="327"/>
      <c r="G439" s="240"/>
      <c r="H439" s="241"/>
      <c r="I439" s="242"/>
    </row>
  </sheetData>
  <sheetProtection/>
  <mergeCells count="224">
    <mergeCell ref="E386:E387"/>
    <mergeCell ref="F386:F387"/>
    <mergeCell ref="E362:E363"/>
    <mergeCell ref="F362:F363"/>
    <mergeCell ref="E364:E365"/>
    <mergeCell ref="F364:F365"/>
    <mergeCell ref="F231:F232"/>
    <mergeCell ref="F278:F279"/>
    <mergeCell ref="E283:E284"/>
    <mergeCell ref="E239:E240"/>
    <mergeCell ref="F301:F302"/>
    <mergeCell ref="E287:E288"/>
    <mergeCell ref="F287:F288"/>
    <mergeCell ref="E301:E302"/>
    <mergeCell ref="F261:F262"/>
    <mergeCell ref="E270:E271"/>
    <mergeCell ref="F219:F220"/>
    <mergeCell ref="E221:E224"/>
    <mergeCell ref="F221:F224"/>
    <mergeCell ref="F225:F226"/>
    <mergeCell ref="E225:E226"/>
    <mergeCell ref="E58:E59"/>
    <mergeCell ref="F58:F59"/>
    <mergeCell ref="E194:E195"/>
    <mergeCell ref="F194:F195"/>
    <mergeCell ref="F135:F138"/>
    <mergeCell ref="E227:E228"/>
    <mergeCell ref="F227:F228"/>
    <mergeCell ref="E132:E134"/>
    <mergeCell ref="E127:E128"/>
    <mergeCell ref="E231:E232"/>
    <mergeCell ref="F127:F128"/>
    <mergeCell ref="E129:E131"/>
    <mergeCell ref="F129:F131"/>
    <mergeCell ref="F202:F203"/>
    <mergeCell ref="E202:E203"/>
    <mergeCell ref="F173:F174"/>
    <mergeCell ref="D343:D349"/>
    <mergeCell ref="D335:D342"/>
    <mergeCell ref="E72:E73"/>
    <mergeCell ref="F72:F73"/>
    <mergeCell ref="D264:D271"/>
    <mergeCell ref="D272:D280"/>
    <mergeCell ref="D256:D263"/>
    <mergeCell ref="F132:F134"/>
    <mergeCell ref="E135:E138"/>
    <mergeCell ref="F212:F213"/>
    <mergeCell ref="A417:E417"/>
    <mergeCell ref="A418:E418"/>
    <mergeCell ref="A425:D425"/>
    <mergeCell ref="A423:D423"/>
    <mergeCell ref="A424:D424"/>
    <mergeCell ref="C297:C304"/>
    <mergeCell ref="D314:D320"/>
    <mergeCell ref="D409:D415"/>
    <mergeCell ref="C388:C394"/>
    <mergeCell ref="C395:C401"/>
    <mergeCell ref="A430:D430"/>
    <mergeCell ref="A431:D431"/>
    <mergeCell ref="A420:E420"/>
    <mergeCell ref="A421:E421"/>
    <mergeCell ref="A426:D426"/>
    <mergeCell ref="A419:E419"/>
    <mergeCell ref="C402:C408"/>
    <mergeCell ref="C409:C415"/>
    <mergeCell ref="D402:D408"/>
    <mergeCell ref="A438:D438"/>
    <mergeCell ref="A436:D436"/>
    <mergeCell ref="A437:D437"/>
    <mergeCell ref="A432:D432"/>
    <mergeCell ref="A433:D433"/>
    <mergeCell ref="A427:D427"/>
    <mergeCell ref="A428:D428"/>
    <mergeCell ref="A434:D434"/>
    <mergeCell ref="A435:D435"/>
    <mergeCell ref="A429:D429"/>
    <mergeCell ref="D103:D109"/>
    <mergeCell ref="C60:C66"/>
    <mergeCell ref="D50:D59"/>
    <mergeCell ref="D60:D66"/>
    <mergeCell ref="C67:C74"/>
    <mergeCell ref="C50:C59"/>
    <mergeCell ref="D75:D81"/>
    <mergeCell ref="D82:D88"/>
    <mergeCell ref="D67:D74"/>
    <mergeCell ref="A1:I1"/>
    <mergeCell ref="C18:C27"/>
    <mergeCell ref="D18:D27"/>
    <mergeCell ref="D3:D9"/>
    <mergeCell ref="D10:D17"/>
    <mergeCell ref="F18:F19"/>
    <mergeCell ref="F20:F21"/>
    <mergeCell ref="F23:F24"/>
    <mergeCell ref="B8:B43"/>
    <mergeCell ref="A8:A43"/>
    <mergeCell ref="D43:D49"/>
    <mergeCell ref="D35:D42"/>
    <mergeCell ref="E51:E52"/>
    <mergeCell ref="E20:E21"/>
    <mergeCell ref="E39:E40"/>
    <mergeCell ref="E23:E24"/>
    <mergeCell ref="C28:C34"/>
    <mergeCell ref="C35:C42"/>
    <mergeCell ref="D28:D34"/>
    <mergeCell ref="F16:F17"/>
    <mergeCell ref="E16:E17"/>
    <mergeCell ref="F39:F40"/>
    <mergeCell ref="E18:E19"/>
    <mergeCell ref="C234:C241"/>
    <mergeCell ref="D189:D196"/>
    <mergeCell ref="D242:D248"/>
    <mergeCell ref="C305:C313"/>
    <mergeCell ref="C3:C9"/>
    <mergeCell ref="C10:C17"/>
    <mergeCell ref="D89:D95"/>
    <mergeCell ref="C75:C81"/>
    <mergeCell ref="C82:C88"/>
    <mergeCell ref="C89:C95"/>
    <mergeCell ref="D175:D181"/>
    <mergeCell ref="C221:C233"/>
    <mergeCell ref="C189:C196"/>
    <mergeCell ref="C197:C204"/>
    <mergeCell ref="D124:D138"/>
    <mergeCell ref="D281:D289"/>
    <mergeCell ref="D221:D233"/>
    <mergeCell ref="C256:C263"/>
    <mergeCell ref="D234:D241"/>
    <mergeCell ref="D182:D188"/>
    <mergeCell ref="A76:A106"/>
    <mergeCell ref="C110:C116"/>
    <mergeCell ref="C117:C123"/>
    <mergeCell ref="C124:C138"/>
    <mergeCell ref="C139:C145"/>
    <mergeCell ref="C96:C102"/>
    <mergeCell ref="B107:B144"/>
    <mergeCell ref="A145:A176"/>
    <mergeCell ref="B145:B176"/>
    <mergeCell ref="C103:C109"/>
    <mergeCell ref="B319:B350"/>
    <mergeCell ref="A177:A208"/>
    <mergeCell ref="C153:C159"/>
    <mergeCell ref="C160:C166"/>
    <mergeCell ref="C167:C174"/>
    <mergeCell ref="C272:C280"/>
    <mergeCell ref="C281:C289"/>
    <mergeCell ref="C212:C220"/>
    <mergeCell ref="C328:C334"/>
    <mergeCell ref="C321:C327"/>
    <mergeCell ref="D350:D356"/>
    <mergeCell ref="C335:C342"/>
    <mergeCell ref="C343:C349"/>
    <mergeCell ref="C350:C356"/>
    <mergeCell ref="C146:C152"/>
    <mergeCell ref="D197:D204"/>
    <mergeCell ref="C242:C248"/>
    <mergeCell ref="C249:C255"/>
    <mergeCell ref="C182:C188"/>
    <mergeCell ref="C290:C296"/>
    <mergeCell ref="A44:A75"/>
    <mergeCell ref="C175:C181"/>
    <mergeCell ref="B177:B208"/>
    <mergeCell ref="A209:A248"/>
    <mergeCell ref="B209:B248"/>
    <mergeCell ref="C205:C211"/>
    <mergeCell ref="A107:A144"/>
    <mergeCell ref="B44:B75"/>
    <mergeCell ref="B76:B106"/>
    <mergeCell ref="C43:C49"/>
    <mergeCell ref="A249:A284"/>
    <mergeCell ref="B249:B284"/>
    <mergeCell ref="C264:C271"/>
    <mergeCell ref="D249:D255"/>
    <mergeCell ref="F274:F275"/>
    <mergeCell ref="F283:F284"/>
    <mergeCell ref="F51:F52"/>
    <mergeCell ref="D321:D327"/>
    <mergeCell ref="D153:D159"/>
    <mergeCell ref="D160:D166"/>
    <mergeCell ref="E261:E262"/>
    <mergeCell ref="F310:F311"/>
    <mergeCell ref="E312:E313"/>
    <mergeCell ref="F312:F313"/>
    <mergeCell ref="D139:D145"/>
    <mergeCell ref="D212:D220"/>
    <mergeCell ref="F54:F55"/>
    <mergeCell ref="F239:F240"/>
    <mergeCell ref="E278:E279"/>
    <mergeCell ref="F270:F271"/>
    <mergeCell ref="D96:D102"/>
    <mergeCell ref="D373:D379"/>
    <mergeCell ref="D328:D334"/>
    <mergeCell ref="D110:D116"/>
    <mergeCell ref="D117:D123"/>
    <mergeCell ref="E54:E55"/>
    <mergeCell ref="D388:D394"/>
    <mergeCell ref="D395:D401"/>
    <mergeCell ref="D357:D365"/>
    <mergeCell ref="D146:D152"/>
    <mergeCell ref="D205:D211"/>
    <mergeCell ref="E219:E220"/>
    <mergeCell ref="E212:E213"/>
    <mergeCell ref="E274:E275"/>
    <mergeCell ref="E173:E174"/>
    <mergeCell ref="D167:D174"/>
    <mergeCell ref="C380:C387"/>
    <mergeCell ref="E310:E311"/>
    <mergeCell ref="A285:A318"/>
    <mergeCell ref="B285:B318"/>
    <mergeCell ref="D297:D304"/>
    <mergeCell ref="D305:D313"/>
    <mergeCell ref="C314:C320"/>
    <mergeCell ref="C366:C372"/>
    <mergeCell ref="C373:C379"/>
    <mergeCell ref="A319:A350"/>
    <mergeCell ref="C357:C365"/>
    <mergeCell ref="D290:D296"/>
    <mergeCell ref="E341:E342"/>
    <mergeCell ref="F341:F342"/>
    <mergeCell ref="A383:A414"/>
    <mergeCell ref="B383:B414"/>
    <mergeCell ref="A351:A382"/>
    <mergeCell ref="B351:B382"/>
    <mergeCell ref="D366:D372"/>
    <mergeCell ref="D380:D387"/>
  </mergeCells>
  <printOptions/>
  <pageMargins left="0.7874015748031497" right="0.7874015748031497" top="0.43" bottom="0.25" header="0.36" footer="0.18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459"/>
  <sheetViews>
    <sheetView zoomScale="85" zoomScaleNormal="85" zoomScaleSheetLayoutView="100" zoomScalePageLayoutView="0" workbookViewId="0" topLeftCell="E1">
      <pane ySplit="2" topLeftCell="A235" activePane="bottomLeft" state="frozen"/>
      <selection pane="topLeft" activeCell="A1" sqref="A1"/>
      <selection pane="bottomLeft" activeCell="L120" sqref="L120"/>
    </sheetView>
  </sheetViews>
  <sheetFormatPr defaultColWidth="9.00390625" defaultRowHeight="12.75"/>
  <cols>
    <col min="1" max="3" width="3.75390625" style="150" customWidth="1"/>
    <col min="4" max="6" width="3.125" style="159" customWidth="1"/>
    <col min="7" max="7" width="8.75390625" style="328" bestFit="1" customWidth="1"/>
    <col min="8" max="8" width="10.75390625" style="328" bestFit="1" customWidth="1"/>
    <col min="9" max="9" width="4.875" style="175" customWidth="1"/>
    <col min="10" max="10" width="8.75390625" style="409" bestFit="1" customWidth="1"/>
    <col min="11" max="11" width="8.375" style="409" customWidth="1"/>
    <col min="12" max="12" width="104.875" style="176" customWidth="1"/>
    <col min="13" max="13" width="9.00390625" style="456" bestFit="1" customWidth="1"/>
    <col min="14" max="14" width="9.125" style="341" customWidth="1"/>
    <col min="15" max="16384" width="9.125" style="160" customWidth="1"/>
  </cols>
  <sheetData>
    <row r="1" spans="1:13" ht="13.5" thickBot="1">
      <c r="A1" s="753" t="s">
        <v>1505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4"/>
      <c r="M1" s="455"/>
    </row>
    <row r="2" spans="1:13" ht="13.5" thickBot="1">
      <c r="A2" s="309" t="s">
        <v>449</v>
      </c>
      <c r="B2" s="449" t="s">
        <v>449</v>
      </c>
      <c r="C2" s="481" t="s">
        <v>449</v>
      </c>
      <c r="D2" s="311" t="s">
        <v>918</v>
      </c>
      <c r="E2" s="353" t="s">
        <v>918</v>
      </c>
      <c r="F2" s="353" t="s">
        <v>918</v>
      </c>
      <c r="G2" s="354" t="s">
        <v>914</v>
      </c>
      <c r="H2" s="352" t="s">
        <v>913</v>
      </c>
      <c r="I2" s="355" t="s">
        <v>915</v>
      </c>
      <c r="J2" s="407" t="s">
        <v>916</v>
      </c>
      <c r="K2" s="467" t="s">
        <v>1673</v>
      </c>
      <c r="L2" s="357" t="s">
        <v>1009</v>
      </c>
      <c r="M2" s="455"/>
    </row>
    <row r="3" spans="1:13" ht="12.75">
      <c r="A3" s="346"/>
      <c r="B3" s="346"/>
      <c r="C3" s="346"/>
      <c r="D3" s="930" t="s">
        <v>1506</v>
      </c>
      <c r="E3" s="718">
        <f>SUM(J3:J9)</f>
        <v>147</v>
      </c>
      <c r="F3" s="916">
        <f>SUM(K3:K9)</f>
        <v>0.51875</v>
      </c>
      <c r="G3" s="319" t="s">
        <v>866</v>
      </c>
      <c r="H3" s="319"/>
      <c r="I3" s="187" t="s">
        <v>912</v>
      </c>
      <c r="J3" s="408">
        <v>25</v>
      </c>
      <c r="K3" s="485">
        <v>0.08819444444444445</v>
      </c>
      <c r="L3" s="36" t="s">
        <v>1497</v>
      </c>
      <c r="M3" s="455"/>
    </row>
    <row r="4" spans="1:13" ht="12.75" customHeight="1">
      <c r="A4" s="346"/>
      <c r="B4" s="346"/>
      <c r="C4" s="346"/>
      <c r="D4" s="931"/>
      <c r="E4" s="729"/>
      <c r="F4" s="911"/>
      <c r="G4" s="317" t="s">
        <v>872</v>
      </c>
      <c r="H4" s="317"/>
      <c r="I4" s="181" t="s">
        <v>910</v>
      </c>
      <c r="J4" s="409">
        <v>10</v>
      </c>
      <c r="K4" s="486">
        <v>0.043750000000000004</v>
      </c>
      <c r="L4" s="30" t="s">
        <v>1498</v>
      </c>
      <c r="M4" s="455"/>
    </row>
    <row r="5" spans="1:13" ht="12.75">
      <c r="A5" s="346"/>
      <c r="B5" s="346"/>
      <c r="C5" s="346"/>
      <c r="D5" s="931"/>
      <c r="E5" s="729"/>
      <c r="F5" s="911"/>
      <c r="G5" s="317" t="s">
        <v>867</v>
      </c>
      <c r="H5" s="317"/>
      <c r="I5" s="181" t="s">
        <v>521</v>
      </c>
      <c r="J5" s="409">
        <v>22</v>
      </c>
      <c r="K5" s="486">
        <v>0.06597222222222222</v>
      </c>
      <c r="L5" s="30" t="s">
        <v>1499</v>
      </c>
      <c r="M5" s="455"/>
    </row>
    <row r="6" spans="1:13" ht="12.75">
      <c r="A6" s="405"/>
      <c r="B6" s="406"/>
      <c r="C6" s="406"/>
      <c r="D6" s="931"/>
      <c r="E6" s="729"/>
      <c r="F6" s="911"/>
      <c r="G6" s="317" t="s">
        <v>868</v>
      </c>
      <c r="H6" s="317"/>
      <c r="I6" s="181" t="s">
        <v>912</v>
      </c>
      <c r="J6" s="409">
        <v>15</v>
      </c>
      <c r="K6" s="486">
        <v>0.052083333333333336</v>
      </c>
      <c r="L6" s="30" t="s">
        <v>1500</v>
      </c>
      <c r="M6" s="455"/>
    </row>
    <row r="7" spans="1:13" ht="12.75">
      <c r="A7" s="405"/>
      <c r="B7" s="406"/>
      <c r="C7" s="406"/>
      <c r="D7" s="931"/>
      <c r="E7" s="729"/>
      <c r="F7" s="911"/>
      <c r="G7" s="317" t="s">
        <v>869</v>
      </c>
      <c r="H7" s="317"/>
      <c r="I7" s="181" t="s">
        <v>521</v>
      </c>
      <c r="J7" s="409">
        <v>26</v>
      </c>
      <c r="K7" s="486">
        <v>0.09999999999999999</v>
      </c>
      <c r="L7" s="30" t="s">
        <v>1501</v>
      </c>
      <c r="M7" s="455"/>
    </row>
    <row r="8" spans="1:13" ht="13.5" thickBot="1">
      <c r="A8" s="405"/>
      <c r="B8" s="406"/>
      <c r="C8" s="406"/>
      <c r="D8" s="931"/>
      <c r="E8" s="729"/>
      <c r="F8" s="911"/>
      <c r="G8" s="317" t="s">
        <v>870</v>
      </c>
      <c r="H8" s="317"/>
      <c r="I8" s="181" t="s">
        <v>521</v>
      </c>
      <c r="J8" s="409">
        <v>31</v>
      </c>
      <c r="K8" s="486">
        <v>0.10416666666666667</v>
      </c>
      <c r="L8" s="30" t="s">
        <v>1502</v>
      </c>
      <c r="M8" s="455"/>
    </row>
    <row r="9" spans="1:13" ht="13.5" thickBot="1">
      <c r="A9" s="697">
        <v>40909</v>
      </c>
      <c r="B9" s="708">
        <f>SUM(J9:J41)</f>
        <v>430</v>
      </c>
      <c r="C9" s="907">
        <f>SUM(K9:K41)</f>
        <v>1.5097222222222222</v>
      </c>
      <c r="D9" s="932"/>
      <c r="E9" s="730"/>
      <c r="F9" s="917"/>
      <c r="G9" s="318" t="s">
        <v>871</v>
      </c>
      <c r="H9" s="318">
        <v>40909</v>
      </c>
      <c r="I9" s="184" t="s">
        <v>1111</v>
      </c>
      <c r="J9" s="410">
        <v>18</v>
      </c>
      <c r="K9" s="487">
        <v>0.06458333333333334</v>
      </c>
      <c r="L9" s="390" t="s">
        <v>1676</v>
      </c>
      <c r="M9" s="455"/>
    </row>
    <row r="10" spans="1:13" ht="12.75" customHeight="1">
      <c r="A10" s="698"/>
      <c r="B10" s="709"/>
      <c r="C10" s="908"/>
      <c r="D10" s="930" t="s">
        <v>873</v>
      </c>
      <c r="E10" s="718">
        <f>SUM(J10:J18)</f>
        <v>146</v>
      </c>
      <c r="F10" s="916">
        <f>SUM(K10:K18)</f>
        <v>0.5</v>
      </c>
      <c r="G10" s="319" t="s">
        <v>866</v>
      </c>
      <c r="H10" s="425">
        <v>40910</v>
      </c>
      <c r="I10" s="426" t="s">
        <v>910</v>
      </c>
      <c r="J10" s="408">
        <v>12</v>
      </c>
      <c r="K10" s="485">
        <v>0.049999999999999996</v>
      </c>
      <c r="L10" s="433" t="s">
        <v>1507</v>
      </c>
      <c r="M10" s="455"/>
    </row>
    <row r="11" spans="1:13" ht="12.75">
      <c r="A11" s="698"/>
      <c r="B11" s="709"/>
      <c r="C11" s="908"/>
      <c r="D11" s="931"/>
      <c r="E11" s="729"/>
      <c r="F11" s="911"/>
      <c r="G11" s="317" t="s">
        <v>872</v>
      </c>
      <c r="H11" s="320">
        <v>40911</v>
      </c>
      <c r="I11" s="403" t="s">
        <v>665</v>
      </c>
      <c r="J11" s="409">
        <v>20</v>
      </c>
      <c r="K11" s="486">
        <v>0.057638888888888885</v>
      </c>
      <c r="L11" s="432" t="s">
        <v>1514</v>
      </c>
      <c r="M11" s="455"/>
    </row>
    <row r="12" spans="1:15" s="341" customFormat="1" ht="12.75">
      <c r="A12" s="698"/>
      <c r="B12" s="709"/>
      <c r="C12" s="908"/>
      <c r="D12" s="931"/>
      <c r="E12" s="729"/>
      <c r="F12" s="911"/>
      <c r="G12" s="807" t="s">
        <v>867</v>
      </c>
      <c r="H12" s="897">
        <v>40912</v>
      </c>
      <c r="I12" s="403" t="s">
        <v>665</v>
      </c>
      <c r="J12" s="409">
        <v>15</v>
      </c>
      <c r="K12" s="486">
        <v>0.041666666666666664</v>
      </c>
      <c r="L12" s="432" t="s">
        <v>1515</v>
      </c>
      <c r="M12" s="455"/>
      <c r="O12" s="160"/>
    </row>
    <row r="13" spans="1:15" s="341" customFormat="1" ht="12.75">
      <c r="A13" s="698"/>
      <c r="B13" s="709"/>
      <c r="C13" s="908"/>
      <c r="D13" s="931"/>
      <c r="E13" s="729"/>
      <c r="F13" s="911"/>
      <c r="G13" s="808"/>
      <c r="H13" s="898"/>
      <c r="I13" s="403" t="s">
        <v>912</v>
      </c>
      <c r="J13" s="409">
        <v>12</v>
      </c>
      <c r="K13" s="486">
        <v>0.04097222222222222</v>
      </c>
      <c r="L13" s="432" t="s">
        <v>1509</v>
      </c>
      <c r="M13" s="455"/>
      <c r="O13" s="160"/>
    </row>
    <row r="14" spans="1:15" s="341" customFormat="1" ht="12.75">
      <c r="A14" s="698"/>
      <c r="B14" s="709"/>
      <c r="C14" s="908"/>
      <c r="D14" s="931"/>
      <c r="E14" s="729"/>
      <c r="F14" s="911"/>
      <c r="G14" s="807" t="s">
        <v>868</v>
      </c>
      <c r="H14" s="802">
        <v>40913</v>
      </c>
      <c r="I14" s="403" t="s">
        <v>912</v>
      </c>
      <c r="J14" s="409">
        <v>17</v>
      </c>
      <c r="K14" s="486">
        <v>0.061111111111111116</v>
      </c>
      <c r="L14" s="432" t="s">
        <v>1510</v>
      </c>
      <c r="M14" s="455"/>
      <c r="O14" s="160"/>
    </row>
    <row r="15" spans="1:15" s="341" customFormat="1" ht="12.75">
      <c r="A15" s="698"/>
      <c r="B15" s="709"/>
      <c r="C15" s="908"/>
      <c r="D15" s="931"/>
      <c r="E15" s="729"/>
      <c r="F15" s="911"/>
      <c r="G15" s="808"/>
      <c r="H15" s="803"/>
      <c r="I15" s="403" t="s">
        <v>912</v>
      </c>
      <c r="J15" s="409">
        <v>14</v>
      </c>
      <c r="K15" s="486">
        <v>0.04652777777777778</v>
      </c>
      <c r="L15" s="432" t="s">
        <v>1511</v>
      </c>
      <c r="M15" s="455"/>
      <c r="O15" s="160"/>
    </row>
    <row r="16" spans="1:15" s="341" customFormat="1" ht="12.75">
      <c r="A16" s="698"/>
      <c r="B16" s="709"/>
      <c r="C16" s="908"/>
      <c r="D16" s="931"/>
      <c r="E16" s="729"/>
      <c r="F16" s="911"/>
      <c r="G16" s="317" t="s">
        <v>869</v>
      </c>
      <c r="H16" s="402">
        <v>40914</v>
      </c>
      <c r="I16" s="403" t="s">
        <v>912</v>
      </c>
      <c r="J16" s="409">
        <v>15</v>
      </c>
      <c r="K16" s="486">
        <v>0.05625</v>
      </c>
      <c r="L16" s="432" t="s">
        <v>1512</v>
      </c>
      <c r="M16" s="455"/>
      <c r="O16" s="160"/>
    </row>
    <row r="17" spans="1:15" s="341" customFormat="1" ht="12.75">
      <c r="A17" s="698"/>
      <c r="B17" s="709"/>
      <c r="C17" s="908"/>
      <c r="D17" s="931"/>
      <c r="E17" s="729"/>
      <c r="F17" s="911"/>
      <c r="G17" s="317" t="s">
        <v>870</v>
      </c>
      <c r="H17" s="320">
        <v>40915</v>
      </c>
      <c r="I17" s="403" t="s">
        <v>665</v>
      </c>
      <c r="J17" s="409">
        <v>24</v>
      </c>
      <c r="K17" s="486">
        <v>0.08472222222222221</v>
      </c>
      <c r="L17" s="432" t="s">
        <v>1516</v>
      </c>
      <c r="M17" s="455"/>
      <c r="O17" s="160"/>
    </row>
    <row r="18" spans="1:15" s="341" customFormat="1" ht="13.5" thickBot="1">
      <c r="A18" s="698"/>
      <c r="B18" s="709"/>
      <c r="C18" s="908"/>
      <c r="D18" s="932"/>
      <c r="E18" s="730"/>
      <c r="F18" s="917"/>
      <c r="G18" s="318" t="s">
        <v>871</v>
      </c>
      <c r="H18" s="427">
        <v>40916</v>
      </c>
      <c r="I18" s="428" t="s">
        <v>912</v>
      </c>
      <c r="J18" s="410">
        <v>17</v>
      </c>
      <c r="K18" s="487">
        <v>0.061111111111111116</v>
      </c>
      <c r="L18" s="436" t="s">
        <v>1513</v>
      </c>
      <c r="M18" s="455"/>
      <c r="O18" s="160"/>
    </row>
    <row r="19" spans="1:15" s="341" customFormat="1" ht="12.75" customHeight="1">
      <c r="A19" s="698"/>
      <c r="B19" s="709"/>
      <c r="C19" s="908"/>
      <c r="D19" s="930" t="s">
        <v>874</v>
      </c>
      <c r="E19" s="718">
        <f>SUM(J19:J25)</f>
        <v>55</v>
      </c>
      <c r="F19" s="916">
        <f>SUM(K19:K25)</f>
        <v>0.19722222222222222</v>
      </c>
      <c r="G19" s="319" t="s">
        <v>866</v>
      </c>
      <c r="H19" s="429">
        <v>40917</v>
      </c>
      <c r="I19" s="426"/>
      <c r="J19" s="408"/>
      <c r="K19" s="485"/>
      <c r="L19" s="433" t="s">
        <v>1508</v>
      </c>
      <c r="M19" s="455"/>
      <c r="O19" s="160"/>
    </row>
    <row r="20" spans="1:15" s="341" customFormat="1" ht="12.75">
      <c r="A20" s="698"/>
      <c r="B20" s="709"/>
      <c r="C20" s="908"/>
      <c r="D20" s="931"/>
      <c r="E20" s="729"/>
      <c r="F20" s="911"/>
      <c r="G20" s="317" t="s">
        <v>872</v>
      </c>
      <c r="H20" s="402">
        <v>40918</v>
      </c>
      <c r="I20" s="403"/>
      <c r="J20" s="409"/>
      <c r="K20" s="486"/>
      <c r="L20" s="432" t="s">
        <v>1519</v>
      </c>
      <c r="M20" s="455"/>
      <c r="O20" s="160"/>
    </row>
    <row r="21" spans="1:15" s="341" customFormat="1" ht="12.75">
      <c r="A21" s="698"/>
      <c r="B21" s="709"/>
      <c r="C21" s="908"/>
      <c r="D21" s="931"/>
      <c r="E21" s="729"/>
      <c r="F21" s="911"/>
      <c r="G21" s="317" t="s">
        <v>867</v>
      </c>
      <c r="H21" s="320">
        <v>40919</v>
      </c>
      <c r="I21" s="403" t="s">
        <v>910</v>
      </c>
      <c r="J21" s="409">
        <v>12</v>
      </c>
      <c r="K21" s="486">
        <v>0.041666666666666664</v>
      </c>
      <c r="L21" s="432" t="s">
        <v>1517</v>
      </c>
      <c r="M21" s="455"/>
      <c r="O21" s="160"/>
    </row>
    <row r="22" spans="1:15" s="341" customFormat="1" ht="12.75">
      <c r="A22" s="698"/>
      <c r="B22" s="709"/>
      <c r="C22" s="908"/>
      <c r="D22" s="931"/>
      <c r="E22" s="729"/>
      <c r="F22" s="911"/>
      <c r="G22" s="317" t="s">
        <v>868</v>
      </c>
      <c r="H22" s="402">
        <v>40920</v>
      </c>
      <c r="I22" s="403" t="s">
        <v>910</v>
      </c>
      <c r="J22" s="409">
        <v>12</v>
      </c>
      <c r="K22" s="486">
        <v>0.04791666666666666</v>
      </c>
      <c r="L22" s="432" t="s">
        <v>1518</v>
      </c>
      <c r="M22" s="455"/>
      <c r="O22" s="160"/>
    </row>
    <row r="23" spans="1:15" s="341" customFormat="1" ht="12.75">
      <c r="A23" s="698"/>
      <c r="B23" s="709"/>
      <c r="C23" s="908"/>
      <c r="D23" s="931"/>
      <c r="E23" s="729"/>
      <c r="F23" s="911"/>
      <c r="G23" s="317" t="s">
        <v>869</v>
      </c>
      <c r="H23" s="320">
        <v>40921</v>
      </c>
      <c r="I23" s="403"/>
      <c r="J23" s="409"/>
      <c r="K23" s="486"/>
      <c r="L23" s="432" t="s">
        <v>1520</v>
      </c>
      <c r="M23" s="455"/>
      <c r="O23" s="160"/>
    </row>
    <row r="24" spans="1:15" s="341" customFormat="1" ht="12.75">
      <c r="A24" s="698"/>
      <c r="B24" s="709"/>
      <c r="C24" s="908"/>
      <c r="D24" s="931"/>
      <c r="E24" s="729"/>
      <c r="F24" s="911"/>
      <c r="G24" s="317" t="s">
        <v>870</v>
      </c>
      <c r="H24" s="402">
        <v>40922</v>
      </c>
      <c r="I24" s="403" t="s">
        <v>67</v>
      </c>
      <c r="J24" s="409">
        <v>12</v>
      </c>
      <c r="K24" s="486">
        <v>0.044444444444444446</v>
      </c>
      <c r="L24" s="432" t="s">
        <v>1522</v>
      </c>
      <c r="M24" s="455"/>
      <c r="O24" s="160"/>
    </row>
    <row r="25" spans="1:15" s="341" customFormat="1" ht="13.5" thickBot="1">
      <c r="A25" s="698"/>
      <c r="B25" s="709"/>
      <c r="C25" s="908"/>
      <c r="D25" s="932"/>
      <c r="E25" s="730"/>
      <c r="F25" s="917"/>
      <c r="G25" s="318" t="s">
        <v>871</v>
      </c>
      <c r="H25" s="318">
        <v>40923</v>
      </c>
      <c r="I25" s="428" t="s">
        <v>521</v>
      </c>
      <c r="J25" s="410">
        <v>19</v>
      </c>
      <c r="K25" s="487">
        <v>0.06319444444444444</v>
      </c>
      <c r="L25" s="436" t="s">
        <v>1521</v>
      </c>
      <c r="M25" s="455"/>
      <c r="O25" s="160"/>
    </row>
    <row r="26" spans="1:15" s="341" customFormat="1" ht="12.75">
      <c r="A26" s="698"/>
      <c r="B26" s="709"/>
      <c r="C26" s="908"/>
      <c r="D26" s="930" t="s">
        <v>875</v>
      </c>
      <c r="E26" s="718">
        <f>SUM(J26:J32)</f>
        <v>61</v>
      </c>
      <c r="F26" s="916">
        <f>SUM(K26:K32)</f>
        <v>0.2277777777777778</v>
      </c>
      <c r="G26" s="319" t="s">
        <v>866</v>
      </c>
      <c r="H26" s="425">
        <v>40924</v>
      </c>
      <c r="I26" s="426" t="s">
        <v>910</v>
      </c>
      <c r="J26" s="408">
        <v>12</v>
      </c>
      <c r="K26" s="488">
        <v>0.04583333333333334</v>
      </c>
      <c r="L26" s="432" t="s">
        <v>1523</v>
      </c>
      <c r="M26" s="455"/>
      <c r="O26" s="160"/>
    </row>
    <row r="27" spans="1:15" s="341" customFormat="1" ht="12.75">
      <c r="A27" s="698"/>
      <c r="B27" s="709"/>
      <c r="C27" s="908"/>
      <c r="D27" s="931"/>
      <c r="E27" s="729"/>
      <c r="F27" s="911"/>
      <c r="G27" s="317" t="s">
        <v>872</v>
      </c>
      <c r="H27" s="320">
        <v>40925</v>
      </c>
      <c r="I27" s="403" t="s">
        <v>918</v>
      </c>
      <c r="J27" s="409">
        <v>10</v>
      </c>
      <c r="K27" s="486">
        <v>0.036111111111111115</v>
      </c>
      <c r="L27" s="432" t="s">
        <v>1524</v>
      </c>
      <c r="M27" s="455"/>
      <c r="O27" s="160"/>
    </row>
    <row r="28" spans="1:15" s="341" customFormat="1" ht="12.75">
      <c r="A28" s="698"/>
      <c r="B28" s="709"/>
      <c r="C28" s="908"/>
      <c r="D28" s="931"/>
      <c r="E28" s="729"/>
      <c r="F28" s="911"/>
      <c r="G28" s="317" t="s">
        <v>867</v>
      </c>
      <c r="H28" s="402">
        <v>40926</v>
      </c>
      <c r="I28" s="403"/>
      <c r="J28" s="409"/>
      <c r="K28" s="486"/>
      <c r="L28" s="432" t="s">
        <v>1526</v>
      </c>
      <c r="M28" s="455"/>
      <c r="O28" s="160"/>
    </row>
    <row r="29" spans="1:15" s="341" customFormat="1" ht="12.75">
      <c r="A29" s="698"/>
      <c r="B29" s="709"/>
      <c r="C29" s="908"/>
      <c r="D29" s="931"/>
      <c r="E29" s="729"/>
      <c r="F29" s="911"/>
      <c r="G29" s="317" t="s">
        <v>868</v>
      </c>
      <c r="H29" s="320">
        <v>40927</v>
      </c>
      <c r="I29" s="403" t="s">
        <v>910</v>
      </c>
      <c r="J29" s="409">
        <v>11</v>
      </c>
      <c r="K29" s="486">
        <v>0.04513888888888889</v>
      </c>
      <c r="L29" s="432" t="s">
        <v>1525</v>
      </c>
      <c r="M29" s="455"/>
      <c r="O29" s="160"/>
    </row>
    <row r="30" spans="1:15" s="341" customFormat="1" ht="12.75">
      <c r="A30" s="698"/>
      <c r="B30" s="709"/>
      <c r="C30" s="908"/>
      <c r="D30" s="931"/>
      <c r="E30" s="729"/>
      <c r="F30" s="911"/>
      <c r="G30" s="317" t="s">
        <v>869</v>
      </c>
      <c r="H30" s="402">
        <v>40928</v>
      </c>
      <c r="I30" s="403"/>
      <c r="J30" s="409"/>
      <c r="K30" s="486"/>
      <c r="L30" s="432" t="s">
        <v>1520</v>
      </c>
      <c r="M30" s="455"/>
      <c r="O30" s="160"/>
    </row>
    <row r="31" spans="1:15" s="341" customFormat="1" ht="13.5" customHeight="1">
      <c r="A31" s="698"/>
      <c r="B31" s="709"/>
      <c r="C31" s="908"/>
      <c r="D31" s="931"/>
      <c r="E31" s="729"/>
      <c r="F31" s="911"/>
      <c r="G31" s="317" t="s">
        <v>870</v>
      </c>
      <c r="H31" s="320">
        <v>40929</v>
      </c>
      <c r="I31" s="403" t="s">
        <v>953</v>
      </c>
      <c r="J31" s="409">
        <v>17</v>
      </c>
      <c r="K31" s="486">
        <v>0.05555555555555555</v>
      </c>
      <c r="L31" s="432" t="s">
        <v>1527</v>
      </c>
      <c r="M31" s="455"/>
      <c r="O31" s="160"/>
    </row>
    <row r="32" spans="1:15" s="341" customFormat="1" ht="13.5" thickBot="1">
      <c r="A32" s="698"/>
      <c r="B32" s="709"/>
      <c r="C32" s="908"/>
      <c r="D32" s="932"/>
      <c r="E32" s="730"/>
      <c r="F32" s="917"/>
      <c r="G32" s="318" t="s">
        <v>871</v>
      </c>
      <c r="H32" s="427">
        <v>40930</v>
      </c>
      <c r="I32" s="428" t="s">
        <v>910</v>
      </c>
      <c r="J32" s="410">
        <v>11</v>
      </c>
      <c r="K32" s="487">
        <v>0.04513888888888889</v>
      </c>
      <c r="L32" s="436" t="s">
        <v>1528</v>
      </c>
      <c r="M32" s="455"/>
      <c r="O32" s="160"/>
    </row>
    <row r="33" spans="1:15" s="341" customFormat="1" ht="12.75">
      <c r="A33" s="698"/>
      <c r="B33" s="709"/>
      <c r="C33" s="908"/>
      <c r="D33" s="930" t="s">
        <v>876</v>
      </c>
      <c r="E33" s="718">
        <f>SUM(J33:J39)</f>
        <v>130</v>
      </c>
      <c r="F33" s="916">
        <f>SUM(K33:K39)</f>
        <v>0.45625</v>
      </c>
      <c r="G33" s="319" t="s">
        <v>866</v>
      </c>
      <c r="H33" s="429">
        <v>40931</v>
      </c>
      <c r="I33" s="426" t="s">
        <v>910</v>
      </c>
      <c r="J33" s="408">
        <v>10</v>
      </c>
      <c r="K33" s="488">
        <v>0.042361111111111106</v>
      </c>
      <c r="L33" s="432" t="s">
        <v>1529</v>
      </c>
      <c r="M33" s="455"/>
      <c r="O33" s="160"/>
    </row>
    <row r="34" spans="1:15" s="341" customFormat="1" ht="12.75">
      <c r="A34" s="698"/>
      <c r="B34" s="709"/>
      <c r="C34" s="908"/>
      <c r="D34" s="931"/>
      <c r="E34" s="729"/>
      <c r="F34" s="911"/>
      <c r="G34" s="317" t="s">
        <v>872</v>
      </c>
      <c r="H34" s="402">
        <v>40932</v>
      </c>
      <c r="I34" s="403" t="s">
        <v>521</v>
      </c>
      <c r="J34" s="409">
        <v>21</v>
      </c>
      <c r="K34" s="486">
        <v>0.06597222222222222</v>
      </c>
      <c r="L34" s="432" t="s">
        <v>1530</v>
      </c>
      <c r="M34" s="455"/>
      <c r="O34" s="160"/>
    </row>
    <row r="35" spans="1:13" ht="12.75">
      <c r="A35" s="698"/>
      <c r="B35" s="709"/>
      <c r="C35" s="908"/>
      <c r="D35" s="931"/>
      <c r="E35" s="729"/>
      <c r="F35" s="911"/>
      <c r="G35" s="317" t="s">
        <v>867</v>
      </c>
      <c r="H35" s="320">
        <v>40933</v>
      </c>
      <c r="I35" s="403" t="s">
        <v>912</v>
      </c>
      <c r="J35" s="409">
        <v>22</v>
      </c>
      <c r="K35" s="486">
        <v>0.07152777777777779</v>
      </c>
      <c r="L35" s="432" t="s">
        <v>1531</v>
      </c>
      <c r="M35" s="455"/>
    </row>
    <row r="36" spans="1:13" ht="12.75">
      <c r="A36" s="698"/>
      <c r="B36" s="709"/>
      <c r="C36" s="908"/>
      <c r="D36" s="931"/>
      <c r="E36" s="729"/>
      <c r="F36" s="911"/>
      <c r="G36" s="317" t="s">
        <v>868</v>
      </c>
      <c r="H36" s="402">
        <v>40934</v>
      </c>
      <c r="I36" s="403"/>
      <c r="K36" s="486"/>
      <c r="L36" s="432" t="s">
        <v>691</v>
      </c>
      <c r="M36" s="455"/>
    </row>
    <row r="37" spans="1:13" ht="12.75" customHeight="1">
      <c r="A37" s="698"/>
      <c r="B37" s="709"/>
      <c r="C37" s="908"/>
      <c r="D37" s="931"/>
      <c r="E37" s="729"/>
      <c r="F37" s="911"/>
      <c r="G37" s="317" t="s">
        <v>869</v>
      </c>
      <c r="H37" s="320">
        <v>40935</v>
      </c>
      <c r="I37" s="403" t="s">
        <v>910</v>
      </c>
      <c r="J37" s="409">
        <v>12</v>
      </c>
      <c r="K37" s="486">
        <v>0.042361111111111106</v>
      </c>
      <c r="L37" s="432" t="s">
        <v>1532</v>
      </c>
      <c r="M37" s="455"/>
    </row>
    <row r="38" spans="1:13" ht="12.75">
      <c r="A38" s="698"/>
      <c r="B38" s="709"/>
      <c r="C38" s="908"/>
      <c r="D38" s="931"/>
      <c r="E38" s="729"/>
      <c r="F38" s="911"/>
      <c r="G38" s="317" t="s">
        <v>870</v>
      </c>
      <c r="H38" s="402">
        <v>40936</v>
      </c>
      <c r="I38" s="403" t="s">
        <v>521</v>
      </c>
      <c r="J38" s="409">
        <v>27</v>
      </c>
      <c r="K38" s="486">
        <v>0.09513888888888888</v>
      </c>
      <c r="L38" s="432" t="s">
        <v>1533</v>
      </c>
      <c r="M38" s="455"/>
    </row>
    <row r="39" spans="1:13" ht="13.5" thickBot="1">
      <c r="A39" s="698"/>
      <c r="B39" s="709"/>
      <c r="C39" s="908"/>
      <c r="D39" s="932"/>
      <c r="E39" s="730"/>
      <c r="F39" s="917"/>
      <c r="G39" s="318" t="s">
        <v>871</v>
      </c>
      <c r="H39" s="318">
        <v>40937</v>
      </c>
      <c r="I39" s="428" t="s">
        <v>912</v>
      </c>
      <c r="J39" s="410">
        <v>38</v>
      </c>
      <c r="K39" s="487">
        <v>0.1388888888888889</v>
      </c>
      <c r="L39" s="436" t="s">
        <v>1545</v>
      </c>
      <c r="M39" s="455"/>
    </row>
    <row r="40" spans="1:13" ht="12.75">
      <c r="A40" s="698"/>
      <c r="B40" s="709"/>
      <c r="C40" s="908"/>
      <c r="D40" s="930" t="s">
        <v>877</v>
      </c>
      <c r="E40" s="718">
        <f>SUM(J40:J46)</f>
        <v>83</v>
      </c>
      <c r="F40" s="916">
        <f>SUM(K40:K46)</f>
        <v>0.28680555555555554</v>
      </c>
      <c r="G40" s="319" t="s">
        <v>866</v>
      </c>
      <c r="H40" s="425">
        <v>40938</v>
      </c>
      <c r="I40" s="426"/>
      <c r="J40" s="408"/>
      <c r="K40" s="485"/>
      <c r="L40" s="433" t="s">
        <v>1535</v>
      </c>
      <c r="M40" s="455"/>
    </row>
    <row r="41" spans="1:14" s="297" customFormat="1" ht="13.5" thickBot="1">
      <c r="A41" s="699"/>
      <c r="B41" s="710"/>
      <c r="C41" s="909"/>
      <c r="D41" s="931"/>
      <c r="E41" s="729"/>
      <c r="F41" s="911"/>
      <c r="G41" s="317" t="s">
        <v>872</v>
      </c>
      <c r="H41" s="320">
        <v>40939</v>
      </c>
      <c r="I41" s="403" t="s">
        <v>912</v>
      </c>
      <c r="J41" s="409">
        <v>20</v>
      </c>
      <c r="K41" s="486">
        <v>0.06388888888888888</v>
      </c>
      <c r="L41" s="432" t="s">
        <v>1534</v>
      </c>
      <c r="M41" s="455"/>
      <c r="N41" s="341"/>
    </row>
    <row r="42" spans="1:13" ht="12.75">
      <c r="A42" s="697">
        <v>40940</v>
      </c>
      <c r="B42" s="708">
        <f>SUM(J42:J70)</f>
        <v>326</v>
      </c>
      <c r="C42" s="907">
        <f>SUM(K42:K70)</f>
        <v>1.1472222222222221</v>
      </c>
      <c r="D42" s="931"/>
      <c r="E42" s="729"/>
      <c r="F42" s="911"/>
      <c r="G42" s="317" t="s">
        <v>867</v>
      </c>
      <c r="H42" s="402">
        <v>40940</v>
      </c>
      <c r="I42" s="403"/>
      <c r="K42" s="486"/>
      <c r="L42" s="432" t="s">
        <v>1537</v>
      </c>
      <c r="M42" s="455"/>
    </row>
    <row r="43" spans="1:13" ht="12.75">
      <c r="A43" s="698"/>
      <c r="B43" s="709"/>
      <c r="C43" s="908"/>
      <c r="D43" s="931"/>
      <c r="E43" s="729"/>
      <c r="F43" s="911"/>
      <c r="G43" s="317" t="s">
        <v>868</v>
      </c>
      <c r="H43" s="320">
        <v>40941</v>
      </c>
      <c r="I43" s="403" t="s">
        <v>985</v>
      </c>
      <c r="J43" s="409">
        <v>13</v>
      </c>
      <c r="K43" s="486">
        <v>0.05555555555555555</v>
      </c>
      <c r="L43" s="432" t="s">
        <v>1538</v>
      </c>
      <c r="M43" s="455"/>
    </row>
    <row r="44" spans="1:13" ht="12.75">
      <c r="A44" s="698"/>
      <c r="B44" s="709"/>
      <c r="C44" s="908"/>
      <c r="D44" s="931"/>
      <c r="E44" s="729"/>
      <c r="F44" s="911"/>
      <c r="G44" s="317" t="s">
        <v>869</v>
      </c>
      <c r="H44" s="402">
        <v>40942</v>
      </c>
      <c r="I44" s="403" t="s">
        <v>554</v>
      </c>
      <c r="J44" s="409">
        <v>13</v>
      </c>
      <c r="K44" s="486">
        <v>0.04305555555555556</v>
      </c>
      <c r="L44" s="432" t="s">
        <v>1539</v>
      </c>
      <c r="M44" s="455"/>
    </row>
    <row r="45" spans="1:13" ht="12.75">
      <c r="A45" s="698"/>
      <c r="B45" s="709"/>
      <c r="C45" s="908"/>
      <c r="D45" s="931"/>
      <c r="E45" s="729"/>
      <c r="F45" s="911"/>
      <c r="G45" s="317" t="s">
        <v>870</v>
      </c>
      <c r="H45" s="320">
        <v>40943</v>
      </c>
      <c r="I45" s="403" t="s">
        <v>554</v>
      </c>
      <c r="J45" s="409">
        <v>16</v>
      </c>
      <c r="K45" s="486">
        <v>0.057638888888888885</v>
      </c>
      <c r="L45" s="432" t="s">
        <v>1540</v>
      </c>
      <c r="M45" s="455"/>
    </row>
    <row r="46" spans="1:13" ht="13.5" thickBot="1">
      <c r="A46" s="698"/>
      <c r="B46" s="709"/>
      <c r="C46" s="908"/>
      <c r="D46" s="932"/>
      <c r="E46" s="730"/>
      <c r="F46" s="917"/>
      <c r="G46" s="318" t="s">
        <v>871</v>
      </c>
      <c r="H46" s="427">
        <v>40944</v>
      </c>
      <c r="I46" s="428" t="s">
        <v>521</v>
      </c>
      <c r="J46" s="410">
        <v>21</v>
      </c>
      <c r="K46" s="487">
        <v>0.06666666666666667</v>
      </c>
      <c r="L46" s="436" t="s">
        <v>1544</v>
      </c>
      <c r="M46" s="455"/>
    </row>
    <row r="47" spans="1:13" ht="12.75">
      <c r="A47" s="698"/>
      <c r="B47" s="709"/>
      <c r="C47" s="908"/>
      <c r="D47" s="930" t="s">
        <v>878</v>
      </c>
      <c r="E47" s="718">
        <f>SUM(J47:J53)</f>
        <v>120</v>
      </c>
      <c r="F47" s="916">
        <f>SUM(K47:K53)</f>
        <v>0.4215277777777778</v>
      </c>
      <c r="G47" s="319" t="s">
        <v>866</v>
      </c>
      <c r="H47" s="429">
        <v>40945</v>
      </c>
      <c r="I47" s="426" t="s">
        <v>743</v>
      </c>
      <c r="J47" s="408">
        <v>10</v>
      </c>
      <c r="K47" s="485">
        <v>0.04861111111111111</v>
      </c>
      <c r="L47" s="433" t="s">
        <v>1536</v>
      </c>
      <c r="M47" s="455"/>
    </row>
    <row r="48" spans="1:13" ht="12.75">
      <c r="A48" s="698"/>
      <c r="B48" s="709"/>
      <c r="C48" s="908"/>
      <c r="D48" s="931"/>
      <c r="E48" s="729"/>
      <c r="F48" s="911"/>
      <c r="G48" s="317" t="s">
        <v>872</v>
      </c>
      <c r="H48" s="402">
        <v>40946</v>
      </c>
      <c r="I48" s="403" t="s">
        <v>910</v>
      </c>
      <c r="J48" s="409">
        <v>14</v>
      </c>
      <c r="K48" s="486">
        <v>0.05277777777777778</v>
      </c>
      <c r="L48" s="432" t="s">
        <v>1541</v>
      </c>
      <c r="M48" s="455"/>
    </row>
    <row r="49" spans="1:13" ht="12.75">
      <c r="A49" s="698"/>
      <c r="B49" s="709"/>
      <c r="C49" s="908"/>
      <c r="D49" s="931"/>
      <c r="E49" s="729"/>
      <c r="F49" s="911"/>
      <c r="G49" s="317" t="s">
        <v>867</v>
      </c>
      <c r="H49" s="320">
        <v>40947</v>
      </c>
      <c r="I49" s="403"/>
      <c r="K49" s="486"/>
      <c r="L49" s="432" t="s">
        <v>1542</v>
      </c>
      <c r="M49" s="455"/>
    </row>
    <row r="50" spans="1:13" ht="12.75">
      <c r="A50" s="698"/>
      <c r="B50" s="709"/>
      <c r="C50" s="908"/>
      <c r="D50" s="931"/>
      <c r="E50" s="729"/>
      <c r="F50" s="911"/>
      <c r="G50" s="317" t="s">
        <v>868</v>
      </c>
      <c r="H50" s="402">
        <v>40948</v>
      </c>
      <c r="I50" s="403" t="s">
        <v>521</v>
      </c>
      <c r="J50" s="409">
        <v>22</v>
      </c>
      <c r="K50" s="486">
        <v>0.06319444444444444</v>
      </c>
      <c r="L50" s="432" t="s">
        <v>1543</v>
      </c>
      <c r="M50" s="455"/>
    </row>
    <row r="51" spans="1:15" s="341" customFormat="1" ht="12.75">
      <c r="A51" s="698"/>
      <c r="B51" s="709"/>
      <c r="C51" s="908"/>
      <c r="D51" s="931"/>
      <c r="E51" s="729"/>
      <c r="F51" s="911"/>
      <c r="G51" s="317" t="s">
        <v>869</v>
      </c>
      <c r="H51" s="320">
        <v>40949</v>
      </c>
      <c r="I51" s="403" t="s">
        <v>743</v>
      </c>
      <c r="J51" s="409">
        <v>7</v>
      </c>
      <c r="K51" s="488">
        <v>0.03819444444444444</v>
      </c>
      <c r="L51" s="440" t="s">
        <v>1548</v>
      </c>
      <c r="M51" s="455"/>
      <c r="O51" s="160"/>
    </row>
    <row r="52" spans="1:15" s="341" customFormat="1" ht="12.75">
      <c r="A52" s="698"/>
      <c r="B52" s="709"/>
      <c r="C52" s="908"/>
      <c r="D52" s="931"/>
      <c r="E52" s="729"/>
      <c r="F52" s="911"/>
      <c r="G52" s="317" t="s">
        <v>870</v>
      </c>
      <c r="H52" s="402">
        <v>40950</v>
      </c>
      <c r="I52" s="403" t="s">
        <v>521</v>
      </c>
      <c r="J52" s="409">
        <v>35</v>
      </c>
      <c r="K52" s="486">
        <v>0.10972222222222222</v>
      </c>
      <c r="L52" s="432" t="s">
        <v>1547</v>
      </c>
      <c r="M52" s="455"/>
      <c r="O52" s="160"/>
    </row>
    <row r="53" spans="1:15" s="341" customFormat="1" ht="13.5" thickBot="1">
      <c r="A53" s="698"/>
      <c r="B53" s="709"/>
      <c r="C53" s="908"/>
      <c r="D53" s="932"/>
      <c r="E53" s="730"/>
      <c r="F53" s="917"/>
      <c r="G53" s="318" t="s">
        <v>871</v>
      </c>
      <c r="H53" s="318">
        <v>40951</v>
      </c>
      <c r="I53" s="428" t="s">
        <v>912</v>
      </c>
      <c r="J53" s="410">
        <v>32</v>
      </c>
      <c r="K53" s="487">
        <v>0.10902777777777778</v>
      </c>
      <c r="L53" s="436" t="s">
        <v>1546</v>
      </c>
      <c r="M53" s="455"/>
      <c r="O53" s="160"/>
    </row>
    <row r="54" spans="1:15" s="341" customFormat="1" ht="12.75">
      <c r="A54" s="698"/>
      <c r="B54" s="709"/>
      <c r="C54" s="908"/>
      <c r="D54" s="930" t="s">
        <v>879</v>
      </c>
      <c r="E54" s="718">
        <f>SUM(J54:J60)</f>
        <v>60</v>
      </c>
      <c r="F54" s="916">
        <f>SUM(K54:K60)</f>
        <v>0.20277777777777778</v>
      </c>
      <c r="G54" s="319" t="s">
        <v>866</v>
      </c>
      <c r="H54" s="425">
        <v>40952</v>
      </c>
      <c r="I54" s="426"/>
      <c r="J54" s="408"/>
      <c r="K54" s="485"/>
      <c r="L54" s="433" t="s">
        <v>979</v>
      </c>
      <c r="M54" s="455"/>
      <c r="O54" s="160"/>
    </row>
    <row r="55" spans="1:15" s="341" customFormat="1" ht="12.75">
      <c r="A55" s="698"/>
      <c r="B55" s="709"/>
      <c r="C55" s="908"/>
      <c r="D55" s="931"/>
      <c r="E55" s="729"/>
      <c r="F55" s="911"/>
      <c r="G55" s="317" t="s">
        <v>872</v>
      </c>
      <c r="H55" s="320">
        <v>40953</v>
      </c>
      <c r="I55" s="403" t="s">
        <v>910</v>
      </c>
      <c r="J55" s="409">
        <v>13</v>
      </c>
      <c r="K55" s="486">
        <v>0.04652777777777778</v>
      </c>
      <c r="L55" s="432" t="s">
        <v>1550</v>
      </c>
      <c r="M55" s="455"/>
      <c r="O55" s="160"/>
    </row>
    <row r="56" spans="1:15" s="341" customFormat="1" ht="12.75">
      <c r="A56" s="698"/>
      <c r="B56" s="709"/>
      <c r="C56" s="908"/>
      <c r="D56" s="931"/>
      <c r="E56" s="729"/>
      <c r="F56" s="911"/>
      <c r="G56" s="317" t="s">
        <v>867</v>
      </c>
      <c r="H56" s="402">
        <v>40954</v>
      </c>
      <c r="I56" s="403"/>
      <c r="J56" s="409"/>
      <c r="K56" s="486"/>
      <c r="L56" s="432" t="s">
        <v>1554</v>
      </c>
      <c r="M56" s="455"/>
      <c r="O56" s="160"/>
    </row>
    <row r="57" spans="1:15" s="341" customFormat="1" ht="12.75">
      <c r="A57" s="698"/>
      <c r="B57" s="709"/>
      <c r="C57" s="908"/>
      <c r="D57" s="931"/>
      <c r="E57" s="729"/>
      <c r="F57" s="911"/>
      <c r="G57" s="317" t="s">
        <v>868</v>
      </c>
      <c r="H57" s="320">
        <v>40955</v>
      </c>
      <c r="I57" s="403"/>
      <c r="J57" s="409"/>
      <c r="K57" s="486"/>
      <c r="L57" s="432" t="s">
        <v>1297</v>
      </c>
      <c r="M57" s="455"/>
      <c r="O57" s="160"/>
    </row>
    <row r="58" spans="1:15" s="341" customFormat="1" ht="12.75">
      <c r="A58" s="698"/>
      <c r="B58" s="709"/>
      <c r="C58" s="908"/>
      <c r="D58" s="931"/>
      <c r="E58" s="729"/>
      <c r="F58" s="911"/>
      <c r="G58" s="317" t="s">
        <v>869</v>
      </c>
      <c r="H58" s="402">
        <v>40956</v>
      </c>
      <c r="I58" s="403" t="s">
        <v>554</v>
      </c>
      <c r="J58" s="409">
        <v>13</v>
      </c>
      <c r="K58" s="486">
        <v>0.043750000000000004</v>
      </c>
      <c r="L58" s="432" t="s">
        <v>1551</v>
      </c>
      <c r="M58" s="455"/>
      <c r="O58" s="160"/>
    </row>
    <row r="59" spans="1:15" s="341" customFormat="1" ht="12.75">
      <c r="A59" s="698"/>
      <c r="B59" s="709"/>
      <c r="C59" s="908"/>
      <c r="D59" s="931"/>
      <c r="E59" s="729"/>
      <c r="F59" s="911"/>
      <c r="G59" s="317" t="s">
        <v>870</v>
      </c>
      <c r="H59" s="320">
        <v>40957</v>
      </c>
      <c r="I59" s="403"/>
      <c r="J59" s="409"/>
      <c r="K59" s="486"/>
      <c r="L59" s="432" t="s">
        <v>1297</v>
      </c>
      <c r="M59" s="455"/>
      <c r="O59" s="160"/>
    </row>
    <row r="60" spans="1:15" s="341" customFormat="1" ht="13.5" thickBot="1">
      <c r="A60" s="698"/>
      <c r="B60" s="709"/>
      <c r="C60" s="908"/>
      <c r="D60" s="932"/>
      <c r="E60" s="730"/>
      <c r="F60" s="917"/>
      <c r="G60" s="318" t="s">
        <v>871</v>
      </c>
      <c r="H60" s="427">
        <v>40958</v>
      </c>
      <c r="I60" s="428" t="s">
        <v>521</v>
      </c>
      <c r="J60" s="410">
        <v>34</v>
      </c>
      <c r="K60" s="487">
        <v>0.1125</v>
      </c>
      <c r="L60" s="436" t="s">
        <v>1549</v>
      </c>
      <c r="M60" s="455"/>
      <c r="O60" s="160"/>
    </row>
    <row r="61" spans="1:15" s="341" customFormat="1" ht="12.75">
      <c r="A61" s="698"/>
      <c r="B61" s="709"/>
      <c r="C61" s="908"/>
      <c r="D61" s="930" t="s">
        <v>880</v>
      </c>
      <c r="E61" s="736">
        <f>SUM(J61:J67)</f>
        <v>68</v>
      </c>
      <c r="F61" s="910">
        <f>SUM(K61:K67)</f>
        <v>0.2444444444444444</v>
      </c>
      <c r="G61" s="316" t="s">
        <v>866</v>
      </c>
      <c r="H61" s="424">
        <v>40959</v>
      </c>
      <c r="I61" s="423" t="s">
        <v>743</v>
      </c>
      <c r="J61" s="421">
        <v>5</v>
      </c>
      <c r="K61" s="488">
        <v>0.024305555555555556</v>
      </c>
      <c r="L61" s="440" t="s">
        <v>1556</v>
      </c>
      <c r="M61" s="455"/>
      <c r="O61" s="160"/>
    </row>
    <row r="62" spans="1:15" s="341" customFormat="1" ht="12.75">
      <c r="A62" s="698"/>
      <c r="B62" s="709"/>
      <c r="C62" s="908"/>
      <c r="D62" s="931"/>
      <c r="E62" s="729"/>
      <c r="F62" s="911"/>
      <c r="G62" s="317" t="s">
        <v>872</v>
      </c>
      <c r="H62" s="402">
        <v>40960</v>
      </c>
      <c r="I62" s="403" t="s">
        <v>910</v>
      </c>
      <c r="J62" s="409">
        <v>14</v>
      </c>
      <c r="K62" s="486">
        <v>0.051388888888888894</v>
      </c>
      <c r="L62" s="432" t="s">
        <v>1555</v>
      </c>
      <c r="M62" s="455"/>
      <c r="O62" s="160"/>
    </row>
    <row r="63" spans="1:15" s="341" customFormat="1" ht="12.75">
      <c r="A63" s="698"/>
      <c r="B63" s="709"/>
      <c r="C63" s="908"/>
      <c r="D63" s="931"/>
      <c r="E63" s="729"/>
      <c r="F63" s="911"/>
      <c r="G63" s="317" t="s">
        <v>867</v>
      </c>
      <c r="H63" s="320">
        <v>40961</v>
      </c>
      <c r="I63" s="403" t="s">
        <v>912</v>
      </c>
      <c r="J63" s="409">
        <v>24</v>
      </c>
      <c r="K63" s="486">
        <v>0.08333333333333333</v>
      </c>
      <c r="L63" s="432" t="s">
        <v>1552</v>
      </c>
      <c r="M63" s="455"/>
      <c r="O63" s="160"/>
    </row>
    <row r="64" spans="1:15" s="341" customFormat="1" ht="12.75">
      <c r="A64" s="698"/>
      <c r="B64" s="709"/>
      <c r="C64" s="908"/>
      <c r="D64" s="931"/>
      <c r="E64" s="729"/>
      <c r="F64" s="911"/>
      <c r="G64" s="317" t="s">
        <v>868</v>
      </c>
      <c r="H64" s="402">
        <v>40962</v>
      </c>
      <c r="I64" s="403"/>
      <c r="J64" s="409"/>
      <c r="K64" s="486"/>
      <c r="L64" s="432" t="s">
        <v>1553</v>
      </c>
      <c r="M64" s="455"/>
      <c r="O64" s="160"/>
    </row>
    <row r="65" spans="1:15" s="341" customFormat="1" ht="12.75">
      <c r="A65" s="698"/>
      <c r="B65" s="709"/>
      <c r="C65" s="908"/>
      <c r="D65" s="931"/>
      <c r="E65" s="729"/>
      <c r="F65" s="911"/>
      <c r="G65" s="317" t="s">
        <v>869</v>
      </c>
      <c r="H65" s="320">
        <v>40963</v>
      </c>
      <c r="I65" s="403" t="s">
        <v>521</v>
      </c>
      <c r="J65" s="409">
        <v>25</v>
      </c>
      <c r="K65" s="486">
        <v>0.08541666666666665</v>
      </c>
      <c r="L65" s="432" t="s">
        <v>1558</v>
      </c>
      <c r="M65" s="455"/>
      <c r="O65" s="160"/>
    </row>
    <row r="66" spans="1:15" s="341" customFormat="1" ht="12.75">
      <c r="A66" s="698"/>
      <c r="B66" s="709"/>
      <c r="C66" s="908"/>
      <c r="D66" s="931"/>
      <c r="E66" s="729"/>
      <c r="F66" s="911"/>
      <c r="G66" s="317" t="s">
        <v>870</v>
      </c>
      <c r="H66" s="402">
        <v>40964</v>
      </c>
      <c r="I66" s="403"/>
      <c r="J66" s="409"/>
      <c r="K66" s="486"/>
      <c r="L66" s="432" t="s">
        <v>1559</v>
      </c>
      <c r="M66" s="455"/>
      <c r="O66" s="160"/>
    </row>
    <row r="67" spans="1:15" s="341" customFormat="1" ht="13.5" thickBot="1">
      <c r="A67" s="698"/>
      <c r="B67" s="709"/>
      <c r="C67" s="908"/>
      <c r="D67" s="932"/>
      <c r="E67" s="730"/>
      <c r="F67" s="917"/>
      <c r="G67" s="318" t="s">
        <v>871</v>
      </c>
      <c r="H67" s="318">
        <v>40965</v>
      </c>
      <c r="I67" s="428"/>
      <c r="J67" s="410"/>
      <c r="K67" s="487"/>
      <c r="L67" s="436" t="s">
        <v>1560</v>
      </c>
      <c r="M67" s="455"/>
      <c r="O67" s="160"/>
    </row>
    <row r="68" spans="1:15" s="341" customFormat="1" ht="12.75">
      <c r="A68" s="698"/>
      <c r="B68" s="709"/>
      <c r="C68" s="908"/>
      <c r="D68" s="930" t="s">
        <v>881</v>
      </c>
      <c r="E68" s="718">
        <f>SUM(J68:J75)</f>
        <v>52</v>
      </c>
      <c r="F68" s="916">
        <f>SUM(K68:K75)</f>
        <v>0.2548611111111111</v>
      </c>
      <c r="G68" s="319" t="s">
        <v>866</v>
      </c>
      <c r="H68" s="425">
        <v>40966</v>
      </c>
      <c r="I68" s="426" t="s">
        <v>910</v>
      </c>
      <c r="J68" s="408">
        <v>15</v>
      </c>
      <c r="K68" s="488">
        <v>0.05555555555555555</v>
      </c>
      <c r="L68" s="432" t="s">
        <v>1562</v>
      </c>
      <c r="M68" s="455"/>
      <c r="O68" s="160"/>
    </row>
    <row r="69" spans="1:15" s="341" customFormat="1" ht="12.75">
      <c r="A69" s="698"/>
      <c r="B69" s="709"/>
      <c r="C69" s="908"/>
      <c r="D69" s="931"/>
      <c r="E69" s="729"/>
      <c r="F69" s="911"/>
      <c r="G69" s="317" t="s">
        <v>872</v>
      </c>
      <c r="H69" s="320">
        <v>40967</v>
      </c>
      <c r="I69" s="403"/>
      <c r="J69" s="409"/>
      <c r="K69" s="486"/>
      <c r="L69" s="432" t="s">
        <v>1561</v>
      </c>
      <c r="M69" s="455"/>
      <c r="O69" s="160"/>
    </row>
    <row r="70" spans="1:15" s="341" customFormat="1" ht="13.5" thickBot="1">
      <c r="A70" s="699"/>
      <c r="B70" s="710"/>
      <c r="C70" s="909"/>
      <c r="D70" s="931"/>
      <c r="E70" s="729"/>
      <c r="F70" s="911"/>
      <c r="G70" s="317" t="s">
        <v>867</v>
      </c>
      <c r="H70" s="402">
        <v>40968</v>
      </c>
      <c r="I70" s="403"/>
      <c r="J70" s="409"/>
      <c r="K70" s="486"/>
      <c r="L70" s="432" t="s">
        <v>1561</v>
      </c>
      <c r="M70" s="455"/>
      <c r="O70" s="160"/>
    </row>
    <row r="71" spans="1:15" s="341" customFormat="1" ht="12.75">
      <c r="A71" s="697">
        <v>40969</v>
      </c>
      <c r="B71" s="708">
        <f>SUM(J71:J105)</f>
        <v>249</v>
      </c>
      <c r="C71" s="907">
        <f>SUM(K71:K105)</f>
        <v>1.1284722222222223</v>
      </c>
      <c r="D71" s="931"/>
      <c r="E71" s="729"/>
      <c r="F71" s="911"/>
      <c r="G71" s="317" t="s">
        <v>868</v>
      </c>
      <c r="H71" s="320">
        <v>40969</v>
      </c>
      <c r="I71" s="403"/>
      <c r="J71" s="409"/>
      <c r="K71" s="486"/>
      <c r="L71" s="432" t="s">
        <v>1561</v>
      </c>
      <c r="M71" s="455"/>
      <c r="O71" s="160"/>
    </row>
    <row r="72" spans="1:15" s="341" customFormat="1" ht="12.75">
      <c r="A72" s="698"/>
      <c r="B72" s="709"/>
      <c r="C72" s="908"/>
      <c r="D72" s="931"/>
      <c r="E72" s="729"/>
      <c r="F72" s="911"/>
      <c r="G72" s="317" t="s">
        <v>869</v>
      </c>
      <c r="H72" s="402">
        <v>40970</v>
      </c>
      <c r="I72" s="403" t="s">
        <v>953</v>
      </c>
      <c r="J72" s="409">
        <v>14</v>
      </c>
      <c r="K72" s="486">
        <v>0.05347222222222222</v>
      </c>
      <c r="L72" s="432" t="s">
        <v>1565</v>
      </c>
      <c r="M72" s="455"/>
      <c r="O72" s="160"/>
    </row>
    <row r="73" spans="1:15" s="341" customFormat="1" ht="12.75">
      <c r="A73" s="698"/>
      <c r="B73" s="709"/>
      <c r="C73" s="908"/>
      <c r="D73" s="931"/>
      <c r="E73" s="729"/>
      <c r="F73" s="911"/>
      <c r="G73" s="928" t="s">
        <v>870</v>
      </c>
      <c r="H73" s="802">
        <v>40971</v>
      </c>
      <c r="I73" s="403" t="s">
        <v>910</v>
      </c>
      <c r="J73" s="409">
        <v>11</v>
      </c>
      <c r="K73" s="486">
        <v>0.04722222222222222</v>
      </c>
      <c r="L73" s="432" t="s">
        <v>1563</v>
      </c>
      <c r="M73" s="455"/>
      <c r="O73" s="160"/>
    </row>
    <row r="74" spans="1:15" s="341" customFormat="1" ht="12.75">
      <c r="A74" s="698"/>
      <c r="B74" s="709"/>
      <c r="C74" s="908"/>
      <c r="D74" s="931"/>
      <c r="E74" s="729"/>
      <c r="F74" s="911"/>
      <c r="G74" s="929"/>
      <c r="H74" s="803"/>
      <c r="I74" s="403" t="s">
        <v>206</v>
      </c>
      <c r="J74" s="409">
        <v>12</v>
      </c>
      <c r="K74" s="486">
        <v>0.09861111111111111</v>
      </c>
      <c r="L74" s="432" t="s">
        <v>1677</v>
      </c>
      <c r="M74" s="455"/>
      <c r="O74" s="160"/>
    </row>
    <row r="75" spans="1:15" s="341" customFormat="1" ht="13.5" thickBot="1">
      <c r="A75" s="698"/>
      <c r="B75" s="709"/>
      <c r="C75" s="908"/>
      <c r="D75" s="932"/>
      <c r="E75" s="730"/>
      <c r="F75" s="917"/>
      <c r="G75" s="318" t="s">
        <v>871</v>
      </c>
      <c r="H75" s="427">
        <v>40972</v>
      </c>
      <c r="I75" s="428"/>
      <c r="J75" s="410"/>
      <c r="K75" s="487"/>
      <c r="L75" s="436" t="s">
        <v>1557</v>
      </c>
      <c r="M75" s="455"/>
      <c r="O75" s="160"/>
    </row>
    <row r="76" spans="1:15" s="341" customFormat="1" ht="12.75">
      <c r="A76" s="698"/>
      <c r="B76" s="709"/>
      <c r="C76" s="908"/>
      <c r="D76" s="930" t="s">
        <v>882</v>
      </c>
      <c r="E76" s="718">
        <f>SUM(J76:J82)</f>
        <v>88</v>
      </c>
      <c r="F76" s="916">
        <f>SUM(K76:K82)</f>
        <v>0.275</v>
      </c>
      <c r="G76" s="319" t="s">
        <v>866</v>
      </c>
      <c r="H76" s="429">
        <v>40973</v>
      </c>
      <c r="I76" s="426" t="s">
        <v>985</v>
      </c>
      <c r="J76" s="408">
        <v>11</v>
      </c>
      <c r="K76" s="485">
        <v>0.04861111111111111</v>
      </c>
      <c r="L76" s="36" t="s">
        <v>1574</v>
      </c>
      <c r="M76" s="455"/>
      <c r="O76" s="160"/>
    </row>
    <row r="77" spans="1:15" s="341" customFormat="1" ht="12.75">
      <c r="A77" s="698"/>
      <c r="B77" s="709"/>
      <c r="C77" s="908"/>
      <c r="D77" s="931"/>
      <c r="E77" s="729"/>
      <c r="F77" s="911"/>
      <c r="G77" s="317" t="s">
        <v>872</v>
      </c>
      <c r="H77" s="402">
        <v>40974</v>
      </c>
      <c r="I77" s="403" t="s">
        <v>910</v>
      </c>
      <c r="J77" s="409">
        <v>11</v>
      </c>
      <c r="K77" s="486">
        <v>0.044444444444444446</v>
      </c>
      <c r="L77" s="432" t="s">
        <v>1564</v>
      </c>
      <c r="M77" s="455"/>
      <c r="O77" s="160"/>
    </row>
    <row r="78" spans="1:15" s="341" customFormat="1" ht="12.75">
      <c r="A78" s="698"/>
      <c r="B78" s="709"/>
      <c r="C78" s="908"/>
      <c r="D78" s="931"/>
      <c r="E78" s="729"/>
      <c r="F78" s="911"/>
      <c r="G78" s="317" t="s">
        <v>867</v>
      </c>
      <c r="H78" s="320">
        <v>40975</v>
      </c>
      <c r="I78" s="403" t="s">
        <v>521</v>
      </c>
      <c r="J78" s="409">
        <v>33</v>
      </c>
      <c r="K78" s="486">
        <v>0.05069444444444445</v>
      </c>
      <c r="L78" s="432" t="s">
        <v>1566</v>
      </c>
      <c r="M78" s="455"/>
      <c r="O78" s="160"/>
    </row>
    <row r="79" spans="1:15" s="341" customFormat="1" ht="12.75">
      <c r="A79" s="698"/>
      <c r="B79" s="709"/>
      <c r="C79" s="908"/>
      <c r="D79" s="931"/>
      <c r="E79" s="729"/>
      <c r="F79" s="911"/>
      <c r="G79" s="317" t="s">
        <v>868</v>
      </c>
      <c r="H79" s="402">
        <v>40976</v>
      </c>
      <c r="I79" s="403"/>
      <c r="J79" s="409"/>
      <c r="K79" s="486"/>
      <c r="L79" s="432" t="s">
        <v>1567</v>
      </c>
      <c r="M79" s="455"/>
      <c r="O79" s="160"/>
    </row>
    <row r="80" spans="1:15" s="341" customFormat="1" ht="12.75">
      <c r="A80" s="698"/>
      <c r="B80" s="709"/>
      <c r="C80" s="908"/>
      <c r="D80" s="931"/>
      <c r="E80" s="729"/>
      <c r="F80" s="911"/>
      <c r="G80" s="317" t="s">
        <v>869</v>
      </c>
      <c r="H80" s="320">
        <v>40977</v>
      </c>
      <c r="I80" s="403"/>
      <c r="J80" s="409"/>
      <c r="K80" s="486"/>
      <c r="L80" s="432" t="s">
        <v>1520</v>
      </c>
      <c r="M80" s="455"/>
      <c r="O80" s="160"/>
    </row>
    <row r="81" spans="1:15" s="341" customFormat="1" ht="12.75">
      <c r="A81" s="698"/>
      <c r="B81" s="709"/>
      <c r="C81" s="908"/>
      <c r="D81" s="931"/>
      <c r="E81" s="729"/>
      <c r="F81" s="911"/>
      <c r="G81" s="317" t="s">
        <v>870</v>
      </c>
      <c r="H81" s="402">
        <v>40978</v>
      </c>
      <c r="I81" s="403" t="s">
        <v>910</v>
      </c>
      <c r="J81" s="409">
        <v>19</v>
      </c>
      <c r="K81" s="486">
        <v>0.07430555555555556</v>
      </c>
      <c r="L81" s="432" t="s">
        <v>1568</v>
      </c>
      <c r="M81" s="455"/>
      <c r="O81" s="160"/>
    </row>
    <row r="82" spans="1:15" s="341" customFormat="1" ht="13.5" thickBot="1">
      <c r="A82" s="698"/>
      <c r="B82" s="709"/>
      <c r="C82" s="908"/>
      <c r="D82" s="932"/>
      <c r="E82" s="749"/>
      <c r="F82" s="912"/>
      <c r="G82" s="320" t="s">
        <v>871</v>
      </c>
      <c r="H82" s="320">
        <v>40979</v>
      </c>
      <c r="I82" s="437" t="s">
        <v>985</v>
      </c>
      <c r="J82" s="438">
        <v>14</v>
      </c>
      <c r="K82" s="489">
        <v>0.05694444444444444</v>
      </c>
      <c r="L82" s="393" t="s">
        <v>1571</v>
      </c>
      <c r="M82" s="455"/>
      <c r="O82" s="160"/>
    </row>
    <row r="83" spans="1:15" s="341" customFormat="1" ht="12.75">
      <c r="A83" s="698"/>
      <c r="B83" s="709"/>
      <c r="C83" s="908"/>
      <c r="D83" s="704" t="s">
        <v>883</v>
      </c>
      <c r="E83" s="718">
        <f>SUM(J83:J90)</f>
        <v>58</v>
      </c>
      <c r="F83" s="916">
        <f>SUM(K83:K90)</f>
        <v>0.31319444444444444</v>
      </c>
      <c r="G83" s="319" t="s">
        <v>866</v>
      </c>
      <c r="H83" s="425">
        <v>40980</v>
      </c>
      <c r="I83" s="426" t="s">
        <v>910</v>
      </c>
      <c r="J83" s="408">
        <v>10</v>
      </c>
      <c r="K83" s="485">
        <v>0.04027777777777778</v>
      </c>
      <c r="L83" s="433" t="s">
        <v>1569</v>
      </c>
      <c r="M83" s="455"/>
      <c r="O83" s="160"/>
    </row>
    <row r="84" spans="1:13" ht="12.75">
      <c r="A84" s="698"/>
      <c r="B84" s="709"/>
      <c r="C84" s="908"/>
      <c r="D84" s="740"/>
      <c r="E84" s="729"/>
      <c r="F84" s="911"/>
      <c r="G84" s="317" t="s">
        <v>872</v>
      </c>
      <c r="H84" s="317">
        <v>40981</v>
      </c>
      <c r="I84" s="403" t="s">
        <v>911</v>
      </c>
      <c r="J84" s="409">
        <v>11</v>
      </c>
      <c r="K84" s="486">
        <v>0.05277777777777778</v>
      </c>
      <c r="L84" s="30" t="s">
        <v>1570</v>
      </c>
      <c r="M84" s="455"/>
    </row>
    <row r="85" spans="1:13" ht="12.75">
      <c r="A85" s="698"/>
      <c r="B85" s="709"/>
      <c r="C85" s="908"/>
      <c r="D85" s="740"/>
      <c r="E85" s="729"/>
      <c r="F85" s="911"/>
      <c r="G85" s="317" t="s">
        <v>867</v>
      </c>
      <c r="H85" s="402">
        <v>40982</v>
      </c>
      <c r="I85" s="403"/>
      <c r="K85" s="486"/>
      <c r="L85" s="432" t="s">
        <v>1572</v>
      </c>
      <c r="M85" s="455"/>
    </row>
    <row r="86" spans="1:13" ht="12.75">
      <c r="A86" s="698"/>
      <c r="B86" s="709"/>
      <c r="C86" s="908"/>
      <c r="D86" s="740"/>
      <c r="E86" s="729"/>
      <c r="F86" s="911"/>
      <c r="G86" s="317" t="s">
        <v>868</v>
      </c>
      <c r="H86" s="317">
        <v>40983</v>
      </c>
      <c r="I86" s="403" t="s">
        <v>985</v>
      </c>
      <c r="J86" s="409">
        <v>10</v>
      </c>
      <c r="K86" s="486">
        <v>0.04513888888888889</v>
      </c>
      <c r="L86" s="30" t="s">
        <v>1573</v>
      </c>
      <c r="M86" s="455"/>
    </row>
    <row r="87" spans="1:13" ht="12.75">
      <c r="A87" s="698"/>
      <c r="B87" s="709"/>
      <c r="C87" s="908"/>
      <c r="D87" s="740"/>
      <c r="E87" s="729"/>
      <c r="F87" s="911"/>
      <c r="G87" s="317" t="s">
        <v>869</v>
      </c>
      <c r="H87" s="402">
        <v>40984</v>
      </c>
      <c r="I87" s="403" t="s">
        <v>910</v>
      </c>
      <c r="J87" s="409">
        <v>5</v>
      </c>
      <c r="K87" s="486">
        <v>0.029166666666666664</v>
      </c>
      <c r="L87" s="432" t="s">
        <v>1575</v>
      </c>
      <c r="M87" s="455"/>
    </row>
    <row r="88" spans="1:14" s="382" customFormat="1" ht="12.75">
      <c r="A88" s="698"/>
      <c r="B88" s="709"/>
      <c r="C88" s="908"/>
      <c r="D88" s="740"/>
      <c r="E88" s="729"/>
      <c r="F88" s="911"/>
      <c r="G88" s="807" t="s">
        <v>870</v>
      </c>
      <c r="H88" s="802">
        <v>40985</v>
      </c>
      <c r="I88" s="404" t="s">
        <v>1078</v>
      </c>
      <c r="J88" s="411">
        <v>8</v>
      </c>
      <c r="K88" s="490">
        <v>0.04722222222222222</v>
      </c>
      <c r="M88" s="455"/>
      <c r="N88" s="381"/>
    </row>
    <row r="89" spans="1:14" s="382" customFormat="1" ht="12.75">
      <c r="A89" s="698"/>
      <c r="B89" s="709"/>
      <c r="C89" s="908"/>
      <c r="D89" s="740"/>
      <c r="E89" s="729"/>
      <c r="F89" s="911"/>
      <c r="G89" s="808"/>
      <c r="H89" s="803"/>
      <c r="I89" s="404" t="s">
        <v>1078</v>
      </c>
      <c r="J89" s="411">
        <v>4</v>
      </c>
      <c r="K89" s="490">
        <v>0.04305555555555556</v>
      </c>
      <c r="L89" s="430" t="s">
        <v>1577</v>
      </c>
      <c r="M89" s="455"/>
      <c r="N89" s="381"/>
    </row>
    <row r="90" spans="1:13" ht="13.5" thickBot="1">
      <c r="A90" s="698"/>
      <c r="B90" s="709"/>
      <c r="C90" s="908"/>
      <c r="D90" s="750"/>
      <c r="E90" s="749"/>
      <c r="F90" s="912"/>
      <c r="G90" s="320" t="s">
        <v>871</v>
      </c>
      <c r="H90" s="450">
        <v>40986</v>
      </c>
      <c r="I90" s="437" t="s">
        <v>910</v>
      </c>
      <c r="J90" s="438">
        <v>10</v>
      </c>
      <c r="K90" s="489">
        <v>0.05555555555555555</v>
      </c>
      <c r="L90" s="439" t="s">
        <v>1576</v>
      </c>
      <c r="M90" s="455"/>
    </row>
    <row r="91" spans="1:13" ht="12.75">
      <c r="A91" s="698"/>
      <c r="B91" s="709"/>
      <c r="C91" s="908"/>
      <c r="D91" s="704" t="s">
        <v>884</v>
      </c>
      <c r="E91" s="718">
        <f>SUM(J91:J99)</f>
        <v>53</v>
      </c>
      <c r="F91" s="916">
        <f>SUM(K91:K99)</f>
        <v>0.2881944444444445</v>
      </c>
      <c r="G91" s="319" t="s">
        <v>866</v>
      </c>
      <c r="H91" s="319">
        <v>40987</v>
      </c>
      <c r="I91" s="426"/>
      <c r="J91" s="408"/>
      <c r="K91" s="485"/>
      <c r="L91" s="433" t="s">
        <v>1578</v>
      </c>
      <c r="M91" s="455"/>
    </row>
    <row r="92" spans="1:14" s="297" customFormat="1" ht="12.75">
      <c r="A92" s="698"/>
      <c r="B92" s="709"/>
      <c r="C92" s="908"/>
      <c r="D92" s="740"/>
      <c r="E92" s="729"/>
      <c r="F92" s="911"/>
      <c r="G92" s="317" t="s">
        <v>872</v>
      </c>
      <c r="H92" s="402">
        <v>40988</v>
      </c>
      <c r="I92" s="403"/>
      <c r="J92" s="409"/>
      <c r="K92" s="486"/>
      <c r="L92" s="432" t="s">
        <v>1579</v>
      </c>
      <c r="M92" s="455"/>
      <c r="N92" s="341"/>
    </row>
    <row r="93" spans="1:13" ht="12.75">
      <c r="A93" s="698"/>
      <c r="B93" s="709"/>
      <c r="C93" s="908"/>
      <c r="D93" s="740"/>
      <c r="E93" s="729"/>
      <c r="F93" s="911"/>
      <c r="G93" s="317" t="s">
        <v>867</v>
      </c>
      <c r="H93" s="317">
        <v>40989</v>
      </c>
      <c r="I93" s="403" t="s">
        <v>985</v>
      </c>
      <c r="J93" s="409">
        <v>13</v>
      </c>
      <c r="K93" s="486">
        <v>0.05625</v>
      </c>
      <c r="L93" s="30" t="s">
        <v>2010</v>
      </c>
      <c r="M93" s="455"/>
    </row>
    <row r="94" spans="1:14" s="297" customFormat="1" ht="12.75">
      <c r="A94" s="698"/>
      <c r="B94" s="709"/>
      <c r="C94" s="908"/>
      <c r="D94" s="740"/>
      <c r="E94" s="729"/>
      <c r="F94" s="911"/>
      <c r="G94" s="317" t="s">
        <v>868</v>
      </c>
      <c r="H94" s="402">
        <v>40990</v>
      </c>
      <c r="I94" s="403" t="s">
        <v>910</v>
      </c>
      <c r="J94" s="409">
        <v>9</v>
      </c>
      <c r="K94" s="486">
        <v>0.042361111111111106</v>
      </c>
      <c r="L94" s="432" t="s">
        <v>1581</v>
      </c>
      <c r="M94" s="455"/>
      <c r="N94" s="341"/>
    </row>
    <row r="95" spans="1:14" s="297" customFormat="1" ht="12.75">
      <c r="A95" s="698"/>
      <c r="B95" s="709"/>
      <c r="C95" s="908"/>
      <c r="D95" s="740"/>
      <c r="E95" s="729"/>
      <c r="F95" s="911"/>
      <c r="G95" s="317"/>
      <c r="H95" s="402"/>
      <c r="I95" s="403" t="s">
        <v>936</v>
      </c>
      <c r="J95" s="409">
        <v>1</v>
      </c>
      <c r="K95" s="486">
        <v>0.034722222222222224</v>
      </c>
      <c r="L95" s="432" t="s">
        <v>1582</v>
      </c>
      <c r="M95" s="455"/>
      <c r="N95" s="341"/>
    </row>
    <row r="96" spans="1:13" ht="12.75">
      <c r="A96" s="698"/>
      <c r="B96" s="709"/>
      <c r="C96" s="908"/>
      <c r="D96" s="740"/>
      <c r="E96" s="729"/>
      <c r="F96" s="911"/>
      <c r="G96" s="317" t="s">
        <v>869</v>
      </c>
      <c r="H96" s="317">
        <v>40991</v>
      </c>
      <c r="I96" s="403"/>
      <c r="K96" s="486"/>
      <c r="L96" s="432" t="s">
        <v>1580</v>
      </c>
      <c r="M96" s="455"/>
    </row>
    <row r="97" spans="1:13" ht="12.75">
      <c r="A97" s="698"/>
      <c r="B97" s="709"/>
      <c r="C97" s="908"/>
      <c r="D97" s="740"/>
      <c r="E97" s="729"/>
      <c r="F97" s="911"/>
      <c r="G97" s="317" t="s">
        <v>870</v>
      </c>
      <c r="H97" s="402">
        <v>40992</v>
      </c>
      <c r="I97" s="403" t="s">
        <v>910</v>
      </c>
      <c r="J97" s="409">
        <v>6</v>
      </c>
      <c r="K97" s="486">
        <v>0.02291666666666667</v>
      </c>
      <c r="L97" s="432" t="s">
        <v>1584</v>
      </c>
      <c r="M97" s="455"/>
    </row>
    <row r="98" spans="1:13" ht="12.75">
      <c r="A98" s="698"/>
      <c r="B98" s="709"/>
      <c r="C98" s="908"/>
      <c r="D98" s="741"/>
      <c r="E98" s="729"/>
      <c r="F98" s="911"/>
      <c r="G98" s="861" t="s">
        <v>871</v>
      </c>
      <c r="H98" s="864">
        <v>40993</v>
      </c>
      <c r="I98" s="404" t="s">
        <v>1078</v>
      </c>
      <c r="J98" s="411">
        <v>14</v>
      </c>
      <c r="K98" s="490">
        <v>0.08888888888888889</v>
      </c>
      <c r="L98" s="302" t="s">
        <v>1585</v>
      </c>
      <c r="M98" s="455"/>
    </row>
    <row r="99" spans="1:13" ht="13.5" thickBot="1">
      <c r="A99" s="698"/>
      <c r="B99" s="709"/>
      <c r="C99" s="908"/>
      <c r="D99" s="750"/>
      <c r="E99" s="730"/>
      <c r="F99" s="917"/>
      <c r="G99" s="865"/>
      <c r="H99" s="866"/>
      <c r="I99" s="428" t="s">
        <v>910</v>
      </c>
      <c r="J99" s="410">
        <v>10</v>
      </c>
      <c r="K99" s="487">
        <v>0.04305555555555556</v>
      </c>
      <c r="L99" s="436" t="s">
        <v>1583</v>
      </c>
      <c r="M99" s="455"/>
    </row>
    <row r="100" spans="1:13" ht="12.75">
      <c r="A100" s="698"/>
      <c r="B100" s="709"/>
      <c r="C100" s="908"/>
      <c r="D100" s="930" t="s">
        <v>908</v>
      </c>
      <c r="E100" s="736">
        <f>SUM(J100:J106)</f>
        <v>13</v>
      </c>
      <c r="F100" s="910">
        <f>SUM(K100:K106)</f>
        <v>0.05277777777777778</v>
      </c>
      <c r="G100" s="316" t="s">
        <v>866</v>
      </c>
      <c r="H100" s="422">
        <v>40994</v>
      </c>
      <c r="I100" s="423" t="s">
        <v>910</v>
      </c>
      <c r="J100" s="421">
        <v>1</v>
      </c>
      <c r="K100" s="488">
        <v>0.0062499999999999995</v>
      </c>
      <c r="L100" s="440" t="s">
        <v>1586</v>
      </c>
      <c r="M100" s="455"/>
    </row>
    <row r="101" spans="1:14" s="297" customFormat="1" ht="12.75">
      <c r="A101" s="698"/>
      <c r="B101" s="709"/>
      <c r="C101" s="908"/>
      <c r="D101" s="931"/>
      <c r="E101" s="729"/>
      <c r="F101" s="911"/>
      <c r="G101" s="317" t="s">
        <v>872</v>
      </c>
      <c r="H101" s="320">
        <v>40995</v>
      </c>
      <c r="I101" s="403" t="s">
        <v>910</v>
      </c>
      <c r="J101" s="409">
        <v>12</v>
      </c>
      <c r="K101" s="486">
        <v>0.04652777777777778</v>
      </c>
      <c r="L101" s="432" t="s">
        <v>1587</v>
      </c>
      <c r="M101" s="455"/>
      <c r="N101" s="341"/>
    </row>
    <row r="102" spans="1:13" ht="12.75">
      <c r="A102" s="698"/>
      <c r="B102" s="709"/>
      <c r="C102" s="908"/>
      <c r="D102" s="931"/>
      <c r="E102" s="729"/>
      <c r="F102" s="911"/>
      <c r="G102" s="317" t="s">
        <v>867</v>
      </c>
      <c r="H102" s="402">
        <v>40996</v>
      </c>
      <c r="I102" s="403"/>
      <c r="K102" s="486"/>
      <c r="L102" s="432" t="s">
        <v>1561</v>
      </c>
      <c r="M102" s="455"/>
    </row>
    <row r="103" spans="1:13" ht="12.75">
      <c r="A103" s="698"/>
      <c r="B103" s="709"/>
      <c r="C103" s="908"/>
      <c r="D103" s="931"/>
      <c r="E103" s="729"/>
      <c r="F103" s="911"/>
      <c r="G103" s="317" t="s">
        <v>868</v>
      </c>
      <c r="H103" s="320">
        <v>40997</v>
      </c>
      <c r="I103" s="403"/>
      <c r="K103" s="486"/>
      <c r="L103" s="432" t="s">
        <v>1588</v>
      </c>
      <c r="M103" s="455"/>
    </row>
    <row r="104" spans="1:13" ht="12.75">
      <c r="A104" s="698"/>
      <c r="B104" s="709"/>
      <c r="C104" s="908"/>
      <c r="D104" s="931"/>
      <c r="E104" s="729"/>
      <c r="F104" s="911"/>
      <c r="G104" s="317" t="s">
        <v>869</v>
      </c>
      <c r="H104" s="402">
        <v>40998</v>
      </c>
      <c r="I104" s="403"/>
      <c r="K104" s="486"/>
      <c r="L104" s="432" t="s">
        <v>1561</v>
      </c>
      <c r="M104" s="455"/>
    </row>
    <row r="105" spans="1:13" ht="13.5" thickBot="1">
      <c r="A105" s="699"/>
      <c r="B105" s="710"/>
      <c r="C105" s="909"/>
      <c r="D105" s="931"/>
      <c r="E105" s="729"/>
      <c r="F105" s="911"/>
      <c r="G105" s="317" t="s">
        <v>870</v>
      </c>
      <c r="H105" s="320">
        <v>40999</v>
      </c>
      <c r="I105" s="403"/>
      <c r="K105" s="486"/>
      <c r="L105" s="432" t="s">
        <v>1589</v>
      </c>
      <c r="M105" s="455"/>
    </row>
    <row r="106" spans="1:13" ht="13.5" customHeight="1" thickBot="1">
      <c r="A106" s="697">
        <v>41000</v>
      </c>
      <c r="B106" s="708">
        <f>SUM(J106:J136)</f>
        <v>242</v>
      </c>
      <c r="C106" s="907">
        <f>SUM(K106:K136)</f>
        <v>1.1743055555555557</v>
      </c>
      <c r="D106" s="932"/>
      <c r="E106" s="730"/>
      <c r="F106" s="917"/>
      <c r="G106" s="318" t="s">
        <v>871</v>
      </c>
      <c r="H106" s="427">
        <v>41000</v>
      </c>
      <c r="I106" s="428"/>
      <c r="J106" s="410"/>
      <c r="K106" s="487"/>
      <c r="L106" s="436" t="s">
        <v>1589</v>
      </c>
      <c r="M106" s="455"/>
    </row>
    <row r="107" spans="1:14" s="297" customFormat="1" ht="12.75">
      <c r="A107" s="698"/>
      <c r="B107" s="709"/>
      <c r="C107" s="908"/>
      <c r="D107" s="930" t="s">
        <v>909</v>
      </c>
      <c r="E107" s="718">
        <f>SUM(J107:J113)</f>
        <v>65</v>
      </c>
      <c r="F107" s="916">
        <f>SUM(K107:K113)</f>
        <v>0.29375</v>
      </c>
      <c r="G107" s="319" t="s">
        <v>866</v>
      </c>
      <c r="H107" s="429">
        <v>41001</v>
      </c>
      <c r="I107" s="426" t="s">
        <v>910</v>
      </c>
      <c r="J107" s="408">
        <v>13</v>
      </c>
      <c r="K107" s="488">
        <v>0.04722222222222222</v>
      </c>
      <c r="L107" s="432" t="s">
        <v>1590</v>
      </c>
      <c r="M107" s="455"/>
      <c r="N107" s="341"/>
    </row>
    <row r="108" spans="1:13" ht="12.75">
      <c r="A108" s="698"/>
      <c r="B108" s="709"/>
      <c r="C108" s="908"/>
      <c r="D108" s="931"/>
      <c r="E108" s="729"/>
      <c r="F108" s="911"/>
      <c r="G108" s="317" t="s">
        <v>872</v>
      </c>
      <c r="H108" s="402">
        <v>41002</v>
      </c>
      <c r="I108" s="403" t="s">
        <v>953</v>
      </c>
      <c r="J108" s="409">
        <v>12</v>
      </c>
      <c r="K108" s="486">
        <v>0.05625</v>
      </c>
      <c r="L108" s="432" t="s">
        <v>1592</v>
      </c>
      <c r="M108" s="455"/>
    </row>
    <row r="109" spans="1:13" ht="12.75">
      <c r="A109" s="698"/>
      <c r="B109" s="709"/>
      <c r="C109" s="908"/>
      <c r="D109" s="931"/>
      <c r="E109" s="729"/>
      <c r="F109" s="911"/>
      <c r="G109" s="317" t="s">
        <v>867</v>
      </c>
      <c r="H109" s="320">
        <v>41003</v>
      </c>
      <c r="I109" s="403" t="s">
        <v>910</v>
      </c>
      <c r="J109" s="409">
        <v>8</v>
      </c>
      <c r="K109" s="486">
        <v>0.030555555555555555</v>
      </c>
      <c r="L109" s="432" t="s">
        <v>1591</v>
      </c>
      <c r="M109" s="455"/>
    </row>
    <row r="110" spans="1:14" s="382" customFormat="1" ht="12.75">
      <c r="A110" s="698"/>
      <c r="B110" s="709"/>
      <c r="C110" s="908"/>
      <c r="D110" s="931"/>
      <c r="E110" s="729"/>
      <c r="F110" s="911"/>
      <c r="G110" s="317" t="s">
        <v>868</v>
      </c>
      <c r="H110" s="402">
        <v>41004</v>
      </c>
      <c r="I110" s="404"/>
      <c r="J110" s="411"/>
      <c r="K110" s="490"/>
      <c r="L110" s="553" t="s">
        <v>1594</v>
      </c>
      <c r="M110" s="455"/>
      <c r="N110" s="381"/>
    </row>
    <row r="111" spans="1:13" ht="12.75">
      <c r="A111" s="698"/>
      <c r="B111" s="709"/>
      <c r="C111" s="908"/>
      <c r="D111" s="931"/>
      <c r="E111" s="729"/>
      <c r="F111" s="911"/>
      <c r="G111" s="317" t="s">
        <v>869</v>
      </c>
      <c r="H111" s="320">
        <v>41005</v>
      </c>
      <c r="I111" s="403" t="s">
        <v>985</v>
      </c>
      <c r="J111" s="409">
        <v>12</v>
      </c>
      <c r="K111" s="486">
        <v>0.05416666666666667</v>
      </c>
      <c r="L111" s="30" t="s">
        <v>1596</v>
      </c>
      <c r="M111" s="455"/>
    </row>
    <row r="112" spans="1:13" ht="12.75">
      <c r="A112" s="698"/>
      <c r="B112" s="709"/>
      <c r="C112" s="908"/>
      <c r="D112" s="931"/>
      <c r="E112" s="729"/>
      <c r="F112" s="911"/>
      <c r="G112" s="317" t="s">
        <v>870</v>
      </c>
      <c r="H112" s="402">
        <v>41006</v>
      </c>
      <c r="I112" s="403" t="s">
        <v>910</v>
      </c>
      <c r="J112" s="409">
        <v>16</v>
      </c>
      <c r="K112" s="486">
        <v>0.06388888888888888</v>
      </c>
      <c r="L112" s="432" t="s">
        <v>1595</v>
      </c>
      <c r="M112" s="455"/>
    </row>
    <row r="113" spans="1:13" ht="13.5" thickBot="1">
      <c r="A113" s="698"/>
      <c r="B113" s="709"/>
      <c r="C113" s="908"/>
      <c r="D113" s="932"/>
      <c r="E113" s="730"/>
      <c r="F113" s="917"/>
      <c r="G113" s="318" t="s">
        <v>871</v>
      </c>
      <c r="H113" s="318">
        <v>41007</v>
      </c>
      <c r="I113" s="428" t="s">
        <v>206</v>
      </c>
      <c r="J113" s="410">
        <v>4</v>
      </c>
      <c r="K113" s="487">
        <v>0.041666666666666664</v>
      </c>
      <c r="L113" s="436" t="s">
        <v>1597</v>
      </c>
      <c r="M113" s="455"/>
    </row>
    <row r="114" spans="1:13" ht="12.75">
      <c r="A114" s="698"/>
      <c r="B114" s="709"/>
      <c r="C114" s="908"/>
      <c r="D114" s="930" t="s">
        <v>1162</v>
      </c>
      <c r="E114" s="718">
        <f>SUM(J114:J120)</f>
        <v>53</v>
      </c>
      <c r="F114" s="916">
        <f>SUM(K114:K120)</f>
        <v>0.24513888888888888</v>
      </c>
      <c r="G114" s="319" t="s">
        <v>866</v>
      </c>
      <c r="H114" s="425">
        <v>41008</v>
      </c>
      <c r="I114" s="426"/>
      <c r="J114" s="408"/>
      <c r="K114" s="485"/>
      <c r="L114" s="568" t="s">
        <v>1594</v>
      </c>
      <c r="M114" s="455"/>
    </row>
    <row r="115" spans="1:13" ht="12.75">
      <c r="A115" s="698"/>
      <c r="B115" s="709"/>
      <c r="C115" s="908"/>
      <c r="D115" s="931"/>
      <c r="E115" s="729"/>
      <c r="F115" s="911"/>
      <c r="G115" s="317" t="s">
        <v>872</v>
      </c>
      <c r="H115" s="320">
        <v>41009</v>
      </c>
      <c r="I115" s="403" t="s">
        <v>910</v>
      </c>
      <c r="J115" s="409">
        <v>12</v>
      </c>
      <c r="K115" s="486">
        <v>0.04652777777777778</v>
      </c>
      <c r="L115" s="432" t="s">
        <v>1598</v>
      </c>
      <c r="M115" s="455"/>
    </row>
    <row r="116" spans="1:13" ht="12.75">
      <c r="A116" s="698"/>
      <c r="B116" s="709"/>
      <c r="C116" s="908"/>
      <c r="D116" s="931"/>
      <c r="E116" s="729"/>
      <c r="F116" s="911"/>
      <c r="G116" s="317" t="s">
        <v>867</v>
      </c>
      <c r="H116" s="402">
        <v>41010</v>
      </c>
      <c r="I116" s="403" t="s">
        <v>953</v>
      </c>
      <c r="J116" s="409">
        <v>11</v>
      </c>
      <c r="K116" s="486">
        <v>0.041666666666666664</v>
      </c>
      <c r="L116" s="432" t="s">
        <v>1599</v>
      </c>
      <c r="M116" s="455"/>
    </row>
    <row r="117" spans="1:13" ht="12.75">
      <c r="A117" s="698"/>
      <c r="B117" s="709"/>
      <c r="C117" s="908"/>
      <c r="D117" s="931"/>
      <c r="E117" s="729"/>
      <c r="F117" s="911"/>
      <c r="G117" s="317" t="s">
        <v>868</v>
      </c>
      <c r="H117" s="320">
        <v>41011</v>
      </c>
      <c r="I117" s="403"/>
      <c r="K117" s="486"/>
      <c r="L117" s="553" t="s">
        <v>1594</v>
      </c>
      <c r="M117" s="455"/>
    </row>
    <row r="118" spans="1:13" ht="12.75">
      <c r="A118" s="698"/>
      <c r="B118" s="709"/>
      <c r="C118" s="908"/>
      <c r="D118" s="931"/>
      <c r="E118" s="729"/>
      <c r="F118" s="911"/>
      <c r="G118" s="317" t="s">
        <v>869</v>
      </c>
      <c r="H118" s="402">
        <v>41012</v>
      </c>
      <c r="I118" s="403" t="s">
        <v>910</v>
      </c>
      <c r="J118" s="409">
        <v>7</v>
      </c>
      <c r="K118" s="486">
        <v>0.027777777777777776</v>
      </c>
      <c r="L118" s="432" t="s">
        <v>1593</v>
      </c>
      <c r="M118" s="455"/>
    </row>
    <row r="119" spans="1:14" s="382" customFormat="1" ht="12.75">
      <c r="A119" s="698"/>
      <c r="B119" s="709"/>
      <c r="C119" s="908"/>
      <c r="D119" s="931"/>
      <c r="E119" s="729"/>
      <c r="F119" s="911"/>
      <c r="G119" s="377" t="s">
        <v>870</v>
      </c>
      <c r="H119" s="400">
        <v>41013</v>
      </c>
      <c r="I119" s="404" t="s">
        <v>1078</v>
      </c>
      <c r="J119" s="411">
        <v>11</v>
      </c>
      <c r="K119" s="490">
        <v>0.06527777777777778</v>
      </c>
      <c r="L119" s="451" t="s">
        <v>1600</v>
      </c>
      <c r="M119" s="455"/>
      <c r="N119" s="381"/>
    </row>
    <row r="120" spans="1:14" s="382" customFormat="1" ht="13.5" thickBot="1">
      <c r="A120" s="698"/>
      <c r="B120" s="709"/>
      <c r="C120" s="908"/>
      <c r="D120" s="932"/>
      <c r="E120" s="730"/>
      <c r="F120" s="917"/>
      <c r="G120" s="384" t="s">
        <v>871</v>
      </c>
      <c r="H120" s="452">
        <v>41014</v>
      </c>
      <c r="I120" s="445" t="s">
        <v>1078</v>
      </c>
      <c r="J120" s="446">
        <v>12</v>
      </c>
      <c r="K120" s="491">
        <v>0.06388888888888888</v>
      </c>
      <c r="L120" s="388" t="s">
        <v>1601</v>
      </c>
      <c r="M120" s="455"/>
      <c r="N120" s="381"/>
    </row>
    <row r="121" spans="1:13" ht="12.75">
      <c r="A121" s="698"/>
      <c r="B121" s="709"/>
      <c r="C121" s="908"/>
      <c r="D121" s="930" t="s">
        <v>1163</v>
      </c>
      <c r="E121" s="718">
        <f>SUM(J121:J127)</f>
        <v>61</v>
      </c>
      <c r="F121" s="916">
        <f>SUM(K121:K127)</f>
        <v>0.2604166666666667</v>
      </c>
      <c r="G121" s="319" t="s">
        <v>866</v>
      </c>
      <c r="H121" s="429">
        <v>41015</v>
      </c>
      <c r="I121" s="426" t="s">
        <v>910</v>
      </c>
      <c r="J121" s="408">
        <v>15</v>
      </c>
      <c r="K121" s="488">
        <v>0.06041666666666667</v>
      </c>
      <c r="L121" s="432" t="s">
        <v>1602</v>
      </c>
      <c r="M121" s="455"/>
    </row>
    <row r="122" spans="1:13" ht="12.75">
      <c r="A122" s="698"/>
      <c r="B122" s="709"/>
      <c r="C122" s="908"/>
      <c r="D122" s="931"/>
      <c r="E122" s="729"/>
      <c r="F122" s="911"/>
      <c r="G122" s="317" t="s">
        <v>872</v>
      </c>
      <c r="H122" s="402">
        <v>41016</v>
      </c>
      <c r="I122" s="403"/>
      <c r="K122" s="486"/>
      <c r="L122" s="30" t="s">
        <v>1297</v>
      </c>
      <c r="M122" s="455"/>
    </row>
    <row r="123" spans="1:13" ht="12.75">
      <c r="A123" s="698"/>
      <c r="B123" s="709"/>
      <c r="C123" s="908"/>
      <c r="D123" s="931"/>
      <c r="E123" s="729"/>
      <c r="F123" s="911"/>
      <c r="G123" s="317" t="s">
        <v>867</v>
      </c>
      <c r="H123" s="320">
        <v>41017</v>
      </c>
      <c r="I123" s="403"/>
      <c r="K123" s="486"/>
      <c r="L123" s="30" t="s">
        <v>1661</v>
      </c>
      <c r="M123" s="455"/>
    </row>
    <row r="124" spans="1:13" ht="12.75">
      <c r="A124" s="698"/>
      <c r="B124" s="709"/>
      <c r="C124" s="908"/>
      <c r="D124" s="931"/>
      <c r="E124" s="729"/>
      <c r="F124" s="911"/>
      <c r="G124" s="317" t="s">
        <v>868</v>
      </c>
      <c r="H124" s="402">
        <v>41018</v>
      </c>
      <c r="I124" s="403" t="s">
        <v>985</v>
      </c>
      <c r="J124" s="409">
        <v>12</v>
      </c>
      <c r="K124" s="486">
        <v>0.0625</v>
      </c>
      <c r="L124" s="30" t="s">
        <v>1603</v>
      </c>
      <c r="M124" s="455"/>
    </row>
    <row r="125" spans="1:13" ht="12.75">
      <c r="A125" s="698"/>
      <c r="B125" s="709"/>
      <c r="C125" s="908"/>
      <c r="D125" s="931"/>
      <c r="E125" s="729"/>
      <c r="F125" s="911"/>
      <c r="G125" s="317" t="s">
        <v>869</v>
      </c>
      <c r="H125" s="320">
        <v>41019</v>
      </c>
      <c r="I125" s="403" t="s">
        <v>985</v>
      </c>
      <c r="J125" s="409">
        <v>11</v>
      </c>
      <c r="K125" s="486">
        <v>0.04861111111111111</v>
      </c>
      <c r="L125" s="30" t="s">
        <v>1604</v>
      </c>
      <c r="M125" s="455"/>
    </row>
    <row r="126" spans="1:13" ht="12.75">
      <c r="A126" s="698"/>
      <c r="B126" s="709"/>
      <c r="C126" s="908"/>
      <c r="D126" s="931"/>
      <c r="E126" s="729"/>
      <c r="F126" s="911"/>
      <c r="G126" s="317" t="s">
        <v>870</v>
      </c>
      <c r="H126" s="402">
        <v>41020</v>
      </c>
      <c r="I126" s="403" t="s">
        <v>910</v>
      </c>
      <c r="J126" s="409">
        <v>12</v>
      </c>
      <c r="K126" s="486">
        <v>0.043750000000000004</v>
      </c>
      <c r="L126" s="432" t="s">
        <v>1605</v>
      </c>
      <c r="M126" s="455"/>
    </row>
    <row r="127" spans="1:13" ht="13.5" thickBot="1">
      <c r="A127" s="698"/>
      <c r="B127" s="709"/>
      <c r="C127" s="908"/>
      <c r="D127" s="932"/>
      <c r="E127" s="730"/>
      <c r="F127" s="917"/>
      <c r="G127" s="318" t="s">
        <v>871</v>
      </c>
      <c r="H127" s="318">
        <v>41021</v>
      </c>
      <c r="I127" s="428" t="s">
        <v>910</v>
      </c>
      <c r="J127" s="410">
        <v>11</v>
      </c>
      <c r="K127" s="487">
        <v>0.04513888888888889</v>
      </c>
      <c r="L127" s="431" t="s">
        <v>1606</v>
      </c>
      <c r="M127" s="455"/>
    </row>
    <row r="128" spans="1:13" ht="12.75">
      <c r="A128" s="698"/>
      <c r="B128" s="709"/>
      <c r="C128" s="908"/>
      <c r="D128" s="930" t="s">
        <v>1164</v>
      </c>
      <c r="E128" s="718">
        <f>SUM(J128:J134)</f>
        <v>42</v>
      </c>
      <c r="F128" s="916">
        <f>SUM(K128:K134)</f>
        <v>0.20347222222222222</v>
      </c>
      <c r="G128" s="319" t="s">
        <v>866</v>
      </c>
      <c r="H128" s="425">
        <v>41022</v>
      </c>
      <c r="I128" s="426"/>
      <c r="J128" s="408"/>
      <c r="K128" s="488"/>
      <c r="L128" s="432" t="s">
        <v>1622</v>
      </c>
      <c r="M128" s="455" t="s">
        <v>1621</v>
      </c>
    </row>
    <row r="129" spans="1:14" s="297" customFormat="1" ht="12.75">
      <c r="A129" s="698"/>
      <c r="B129" s="709"/>
      <c r="C129" s="908"/>
      <c r="D129" s="931"/>
      <c r="E129" s="729"/>
      <c r="F129" s="911"/>
      <c r="G129" s="317" t="s">
        <v>872</v>
      </c>
      <c r="H129" s="320">
        <v>41023</v>
      </c>
      <c r="I129" s="403"/>
      <c r="J129" s="409"/>
      <c r="K129" s="486"/>
      <c r="L129" s="432" t="s">
        <v>1623</v>
      </c>
      <c r="M129" s="455" t="s">
        <v>1621</v>
      </c>
      <c r="N129" s="341"/>
    </row>
    <row r="130" spans="1:13" ht="12.75">
      <c r="A130" s="698"/>
      <c r="B130" s="709"/>
      <c r="C130" s="908"/>
      <c r="D130" s="931"/>
      <c r="E130" s="729"/>
      <c r="F130" s="911"/>
      <c r="G130" s="317" t="s">
        <v>867</v>
      </c>
      <c r="H130" s="402">
        <v>41024</v>
      </c>
      <c r="I130" s="403"/>
      <c r="K130" s="486"/>
      <c r="L130" s="553" t="s">
        <v>1594</v>
      </c>
      <c r="M130" s="455"/>
    </row>
    <row r="131" spans="1:13" ht="12.75">
      <c r="A131" s="698"/>
      <c r="B131" s="709"/>
      <c r="C131" s="908"/>
      <c r="D131" s="931"/>
      <c r="E131" s="729"/>
      <c r="F131" s="911"/>
      <c r="G131" s="317" t="s">
        <v>868</v>
      </c>
      <c r="H131" s="320">
        <v>41025</v>
      </c>
      <c r="I131" s="403" t="s">
        <v>910</v>
      </c>
      <c r="J131" s="409">
        <v>15</v>
      </c>
      <c r="K131" s="486">
        <v>0.05416666666666667</v>
      </c>
      <c r="L131" s="432" t="s">
        <v>1608</v>
      </c>
      <c r="M131" s="455"/>
    </row>
    <row r="132" spans="1:13" ht="12.75">
      <c r="A132" s="698"/>
      <c r="B132" s="709"/>
      <c r="C132" s="908"/>
      <c r="D132" s="931"/>
      <c r="E132" s="729"/>
      <c r="F132" s="911"/>
      <c r="G132" s="317" t="s">
        <v>869</v>
      </c>
      <c r="H132" s="402">
        <v>41026</v>
      </c>
      <c r="I132" s="403" t="s">
        <v>911</v>
      </c>
      <c r="J132" s="409">
        <v>8</v>
      </c>
      <c r="K132" s="492">
        <v>0.034722222222222224</v>
      </c>
      <c r="L132" s="453" t="s">
        <v>1607</v>
      </c>
      <c r="M132" s="455"/>
    </row>
    <row r="133" spans="1:13" ht="12.75">
      <c r="A133" s="698"/>
      <c r="B133" s="709"/>
      <c r="C133" s="908"/>
      <c r="D133" s="931"/>
      <c r="E133" s="729"/>
      <c r="F133" s="911"/>
      <c r="G133" s="317" t="s">
        <v>870</v>
      </c>
      <c r="H133" s="320">
        <v>41027</v>
      </c>
      <c r="I133" s="403" t="s">
        <v>910</v>
      </c>
      <c r="J133" s="409">
        <v>9</v>
      </c>
      <c r="K133" s="492">
        <v>0.05555555555555555</v>
      </c>
      <c r="L133" s="453" t="s">
        <v>1611</v>
      </c>
      <c r="M133" s="455"/>
    </row>
    <row r="134" spans="1:14" s="382" customFormat="1" ht="13.5" thickBot="1">
      <c r="A134" s="698"/>
      <c r="B134" s="709"/>
      <c r="C134" s="908"/>
      <c r="D134" s="932"/>
      <c r="E134" s="730"/>
      <c r="F134" s="917"/>
      <c r="G134" s="384" t="s">
        <v>871</v>
      </c>
      <c r="H134" s="452">
        <v>41028</v>
      </c>
      <c r="I134" s="445" t="s">
        <v>1078</v>
      </c>
      <c r="J134" s="446">
        <v>10</v>
      </c>
      <c r="K134" s="491">
        <v>0.05902777777777778</v>
      </c>
      <c r="L134" s="388" t="s">
        <v>1609</v>
      </c>
      <c r="M134" s="455"/>
      <c r="N134" s="381"/>
    </row>
    <row r="135" spans="1:13" ht="12.75">
      <c r="A135" s="698"/>
      <c r="B135" s="709"/>
      <c r="C135" s="908"/>
      <c r="D135" s="930" t="s">
        <v>1165</v>
      </c>
      <c r="E135" s="718">
        <f>SUM(J135:J142)</f>
        <v>51</v>
      </c>
      <c r="F135" s="916">
        <f>SUM(K135:K142)</f>
        <v>0.3534722222222222</v>
      </c>
      <c r="G135" s="835" t="s">
        <v>866</v>
      </c>
      <c r="H135" s="806">
        <v>41029</v>
      </c>
      <c r="I135" s="426" t="s">
        <v>910</v>
      </c>
      <c r="J135" s="408">
        <v>13</v>
      </c>
      <c r="K135" s="493">
        <v>0.07430555555555556</v>
      </c>
      <c r="L135" s="453" t="s">
        <v>1613</v>
      </c>
      <c r="M135" s="455"/>
    </row>
    <row r="136" spans="1:13" ht="13.5" thickBot="1">
      <c r="A136" s="699"/>
      <c r="B136" s="710"/>
      <c r="C136" s="909"/>
      <c r="D136" s="933"/>
      <c r="E136" s="736"/>
      <c r="F136" s="910"/>
      <c r="G136" s="808"/>
      <c r="H136" s="803"/>
      <c r="I136" s="423" t="s">
        <v>206</v>
      </c>
      <c r="J136" s="421">
        <v>8</v>
      </c>
      <c r="K136" s="493">
        <v>0.09722222222222222</v>
      </c>
      <c r="L136" s="453" t="s">
        <v>1616</v>
      </c>
      <c r="M136" s="455"/>
    </row>
    <row r="137" spans="1:13" ht="12.75">
      <c r="A137" s="697">
        <v>41030</v>
      </c>
      <c r="B137" s="708">
        <f>SUM(J137:J171)</f>
        <v>240</v>
      </c>
      <c r="C137" s="907">
        <f>SUM(K137:K171)</f>
        <v>1.1944444444444444</v>
      </c>
      <c r="D137" s="931"/>
      <c r="E137" s="729"/>
      <c r="F137" s="911"/>
      <c r="G137" s="317" t="s">
        <v>872</v>
      </c>
      <c r="H137" s="402">
        <v>41030</v>
      </c>
      <c r="I137" s="403" t="s">
        <v>936</v>
      </c>
      <c r="J137" s="409">
        <v>1</v>
      </c>
      <c r="K137" s="486">
        <v>0.041666666666666664</v>
      </c>
      <c r="L137" s="432" t="s">
        <v>1610</v>
      </c>
      <c r="M137" s="455"/>
    </row>
    <row r="138" spans="1:13" ht="12.75">
      <c r="A138" s="698"/>
      <c r="B138" s="709"/>
      <c r="C138" s="908"/>
      <c r="D138" s="931"/>
      <c r="E138" s="729"/>
      <c r="F138" s="911"/>
      <c r="G138" s="317" t="s">
        <v>867</v>
      </c>
      <c r="H138" s="320">
        <v>41031</v>
      </c>
      <c r="I138" s="403" t="s">
        <v>911</v>
      </c>
      <c r="J138" s="409">
        <v>10</v>
      </c>
      <c r="K138" s="492">
        <v>0.04305555555555556</v>
      </c>
      <c r="L138" s="453" t="s">
        <v>1612</v>
      </c>
      <c r="M138" s="455"/>
    </row>
    <row r="139" spans="1:13" ht="12.75">
      <c r="A139" s="698"/>
      <c r="B139" s="709"/>
      <c r="C139" s="908"/>
      <c r="D139" s="931"/>
      <c r="E139" s="729"/>
      <c r="F139" s="911"/>
      <c r="G139" s="317" t="s">
        <v>868</v>
      </c>
      <c r="H139" s="402">
        <v>41032</v>
      </c>
      <c r="I139" s="403"/>
      <c r="K139" s="486"/>
      <c r="L139" s="553" t="s">
        <v>1594</v>
      </c>
      <c r="M139" s="455"/>
    </row>
    <row r="140" spans="1:13" ht="12.75">
      <c r="A140" s="698"/>
      <c r="B140" s="709"/>
      <c r="C140" s="908"/>
      <c r="D140" s="931"/>
      <c r="E140" s="729"/>
      <c r="F140" s="911"/>
      <c r="G140" s="317" t="s">
        <v>869</v>
      </c>
      <c r="H140" s="320">
        <v>41033</v>
      </c>
      <c r="I140" s="403" t="s">
        <v>911</v>
      </c>
      <c r="J140" s="409">
        <v>7</v>
      </c>
      <c r="K140" s="486">
        <v>0.034722222222222224</v>
      </c>
      <c r="L140" s="432" t="s">
        <v>1614</v>
      </c>
      <c r="M140" s="455"/>
    </row>
    <row r="141" spans="1:13" ht="12.75">
      <c r="A141" s="698"/>
      <c r="B141" s="709"/>
      <c r="C141" s="908"/>
      <c r="D141" s="931"/>
      <c r="E141" s="729"/>
      <c r="F141" s="911"/>
      <c r="G141" s="317" t="s">
        <v>870</v>
      </c>
      <c r="H141" s="402">
        <v>41034</v>
      </c>
      <c r="I141" s="403"/>
      <c r="K141" s="492"/>
      <c r="L141" s="453" t="s">
        <v>1618</v>
      </c>
      <c r="M141" s="455"/>
    </row>
    <row r="142" spans="1:13" ht="13.5" thickBot="1">
      <c r="A142" s="698"/>
      <c r="B142" s="709"/>
      <c r="C142" s="908"/>
      <c r="D142" s="932"/>
      <c r="E142" s="749"/>
      <c r="F142" s="912"/>
      <c r="G142" s="320" t="s">
        <v>871</v>
      </c>
      <c r="H142" s="320">
        <v>41035</v>
      </c>
      <c r="I142" s="437" t="s">
        <v>910</v>
      </c>
      <c r="J142" s="438">
        <v>12</v>
      </c>
      <c r="K142" s="494">
        <v>0.0625</v>
      </c>
      <c r="L142" s="453" t="s">
        <v>1617</v>
      </c>
      <c r="M142" s="455"/>
    </row>
    <row r="143" spans="1:14" ht="12.75">
      <c r="A143" s="698"/>
      <c r="B143" s="709"/>
      <c r="C143" s="908"/>
      <c r="D143" s="704" t="s">
        <v>1182</v>
      </c>
      <c r="E143" s="718">
        <f>SUM(J143:J150)</f>
        <v>44</v>
      </c>
      <c r="F143" s="916">
        <f>SUM(K143:K150)</f>
        <v>0.2631944444444444</v>
      </c>
      <c r="G143" s="319" t="s">
        <v>866</v>
      </c>
      <c r="H143" s="425">
        <v>41036</v>
      </c>
      <c r="I143" s="426"/>
      <c r="J143" s="408"/>
      <c r="K143" s="485"/>
      <c r="L143" s="41" t="s">
        <v>1235</v>
      </c>
      <c r="M143" s="455"/>
      <c r="N143" s="175"/>
    </row>
    <row r="144" spans="1:14" s="382" customFormat="1" ht="12.75">
      <c r="A144" s="698"/>
      <c r="B144" s="709"/>
      <c r="C144" s="908"/>
      <c r="D144" s="740"/>
      <c r="E144" s="729"/>
      <c r="F144" s="911"/>
      <c r="G144" s="851" t="s">
        <v>872</v>
      </c>
      <c r="H144" s="853">
        <v>41037</v>
      </c>
      <c r="I144" s="404" t="s">
        <v>1078</v>
      </c>
      <c r="J144" s="411">
        <v>13</v>
      </c>
      <c r="K144" s="490">
        <v>0.0763888888888889</v>
      </c>
      <c r="L144" s="383" t="s">
        <v>1615</v>
      </c>
      <c r="M144" s="455"/>
      <c r="N144" s="381"/>
    </row>
    <row r="145" spans="1:14" s="382" customFormat="1" ht="12.75">
      <c r="A145" s="698"/>
      <c r="B145" s="709"/>
      <c r="C145" s="908"/>
      <c r="D145" s="740"/>
      <c r="E145" s="729"/>
      <c r="F145" s="911"/>
      <c r="G145" s="863"/>
      <c r="H145" s="862"/>
      <c r="I145" s="403" t="s">
        <v>206</v>
      </c>
      <c r="J145" s="409">
        <v>8</v>
      </c>
      <c r="K145" s="486">
        <v>0.08333333333333333</v>
      </c>
      <c r="L145" s="37" t="s">
        <v>1619</v>
      </c>
      <c r="M145" s="455"/>
      <c r="N145" s="381"/>
    </row>
    <row r="146" spans="1:13" ht="12.75">
      <c r="A146" s="698"/>
      <c r="B146" s="709"/>
      <c r="C146" s="908"/>
      <c r="D146" s="740"/>
      <c r="E146" s="729"/>
      <c r="F146" s="911"/>
      <c r="G146" s="317" t="s">
        <v>867</v>
      </c>
      <c r="H146" s="402">
        <v>41038</v>
      </c>
      <c r="I146" s="403" t="s">
        <v>910</v>
      </c>
      <c r="J146" s="409">
        <v>7</v>
      </c>
      <c r="K146" s="486">
        <v>0.024305555555555556</v>
      </c>
      <c r="L146" s="432" t="s">
        <v>1620</v>
      </c>
      <c r="M146" s="455" t="s">
        <v>934</v>
      </c>
    </row>
    <row r="147" spans="1:13" ht="12.75">
      <c r="A147" s="698"/>
      <c r="B147" s="709"/>
      <c r="C147" s="908"/>
      <c r="D147" s="740"/>
      <c r="E147" s="729"/>
      <c r="F147" s="911"/>
      <c r="G147" s="317" t="s">
        <v>868</v>
      </c>
      <c r="H147" s="317">
        <v>41039</v>
      </c>
      <c r="I147" s="403" t="s">
        <v>910</v>
      </c>
      <c r="J147" s="409">
        <v>4</v>
      </c>
      <c r="K147" s="486">
        <v>0.015277777777777777</v>
      </c>
      <c r="L147" s="432" t="s">
        <v>1624</v>
      </c>
      <c r="M147" s="455" t="s">
        <v>934</v>
      </c>
    </row>
    <row r="148" spans="1:13" ht="12.75">
      <c r="A148" s="698"/>
      <c r="B148" s="709"/>
      <c r="C148" s="908"/>
      <c r="D148" s="740"/>
      <c r="E148" s="729"/>
      <c r="F148" s="911"/>
      <c r="G148" s="317" t="s">
        <v>869</v>
      </c>
      <c r="H148" s="402">
        <v>41040</v>
      </c>
      <c r="I148" s="403"/>
      <c r="K148" s="486"/>
      <c r="L148" s="432" t="s">
        <v>1625</v>
      </c>
      <c r="M148" s="455" t="s">
        <v>1626</v>
      </c>
    </row>
    <row r="149" spans="1:16" s="382" customFormat="1" ht="12.75">
      <c r="A149" s="698"/>
      <c r="B149" s="709"/>
      <c r="C149" s="908"/>
      <c r="D149" s="740"/>
      <c r="E149" s="729"/>
      <c r="F149" s="911"/>
      <c r="G149" s="377" t="s">
        <v>870</v>
      </c>
      <c r="H149" s="377">
        <v>41041</v>
      </c>
      <c r="I149" s="404" t="s">
        <v>1078</v>
      </c>
      <c r="J149" s="411">
        <v>12</v>
      </c>
      <c r="K149" s="490">
        <v>0.06388888888888888</v>
      </c>
      <c r="L149" s="383" t="s">
        <v>1629</v>
      </c>
      <c r="M149" s="454"/>
      <c r="N149" s="381"/>
      <c r="P149" s="459" t="s">
        <v>1628</v>
      </c>
    </row>
    <row r="150" spans="1:13" ht="13.5" thickBot="1">
      <c r="A150" s="698"/>
      <c r="B150" s="709"/>
      <c r="C150" s="908"/>
      <c r="D150" s="750"/>
      <c r="E150" s="749"/>
      <c r="F150" s="912"/>
      <c r="G150" s="320" t="s">
        <v>871</v>
      </c>
      <c r="H150" s="450">
        <v>41042</v>
      </c>
      <c r="I150" s="437"/>
      <c r="J150" s="438"/>
      <c r="K150" s="489"/>
      <c r="L150" s="439" t="s">
        <v>1627</v>
      </c>
      <c r="M150" s="455" t="s">
        <v>1626</v>
      </c>
    </row>
    <row r="151" spans="1:13" ht="12.75">
      <c r="A151" s="698"/>
      <c r="B151" s="709"/>
      <c r="C151" s="908"/>
      <c r="D151" s="930" t="s">
        <v>1183</v>
      </c>
      <c r="E151" s="718">
        <f>SUM(J151:J159)</f>
        <v>106</v>
      </c>
      <c r="F151" s="916">
        <f>SUM(K151:K159)</f>
        <v>0.42083333333333334</v>
      </c>
      <c r="G151" s="319" t="s">
        <v>866</v>
      </c>
      <c r="H151" s="429">
        <v>41043</v>
      </c>
      <c r="I151" s="426"/>
      <c r="J151" s="408"/>
      <c r="K151" s="485"/>
      <c r="L151" s="434" t="s">
        <v>1630</v>
      </c>
      <c r="M151" s="455"/>
    </row>
    <row r="152" spans="1:14" s="382" customFormat="1" ht="12.75">
      <c r="A152" s="698"/>
      <c r="B152" s="709"/>
      <c r="C152" s="908"/>
      <c r="D152" s="931"/>
      <c r="E152" s="729"/>
      <c r="F152" s="911"/>
      <c r="G152" s="317" t="s">
        <v>872</v>
      </c>
      <c r="H152" s="402">
        <v>41044</v>
      </c>
      <c r="I152" s="403" t="s">
        <v>1192</v>
      </c>
      <c r="J152" s="409">
        <v>5</v>
      </c>
      <c r="K152" s="486">
        <v>0.027083333333333334</v>
      </c>
      <c r="L152" s="432" t="s">
        <v>1645</v>
      </c>
      <c r="M152" s="455"/>
      <c r="N152" s="381"/>
    </row>
    <row r="153" spans="1:13" ht="12.75">
      <c r="A153" s="698"/>
      <c r="B153" s="709"/>
      <c r="C153" s="908"/>
      <c r="D153" s="931"/>
      <c r="E153" s="729"/>
      <c r="F153" s="911"/>
      <c r="G153" s="377" t="s">
        <v>867</v>
      </c>
      <c r="H153" s="400">
        <v>41045</v>
      </c>
      <c r="I153" s="404" t="s">
        <v>1078</v>
      </c>
      <c r="J153" s="411">
        <v>19</v>
      </c>
      <c r="K153" s="490">
        <v>0.07708333333333334</v>
      </c>
      <c r="L153" s="383" t="s">
        <v>1646</v>
      </c>
      <c r="M153" s="455"/>
    </row>
    <row r="154" spans="1:13" ht="12.75">
      <c r="A154" s="698"/>
      <c r="B154" s="709"/>
      <c r="C154" s="908"/>
      <c r="D154" s="931"/>
      <c r="E154" s="729"/>
      <c r="F154" s="911"/>
      <c r="G154" s="851" t="s">
        <v>868</v>
      </c>
      <c r="H154" s="902">
        <v>41046</v>
      </c>
      <c r="I154" s="404" t="s">
        <v>1078</v>
      </c>
      <c r="J154" s="411">
        <v>23</v>
      </c>
      <c r="K154" s="490">
        <v>0.08125</v>
      </c>
      <c r="L154" s="383" t="s">
        <v>1647</v>
      </c>
      <c r="M154" s="455"/>
    </row>
    <row r="155" spans="1:13" ht="12.75">
      <c r="A155" s="698"/>
      <c r="B155" s="709"/>
      <c r="C155" s="908"/>
      <c r="D155" s="931"/>
      <c r="E155" s="729"/>
      <c r="F155" s="911"/>
      <c r="G155" s="863"/>
      <c r="H155" s="903"/>
      <c r="I155" s="404" t="s">
        <v>1078</v>
      </c>
      <c r="J155" s="411">
        <v>11</v>
      </c>
      <c r="K155" s="490">
        <v>0.042361111111111106</v>
      </c>
      <c r="L155" s="383" t="s">
        <v>1648</v>
      </c>
      <c r="M155" s="455"/>
    </row>
    <row r="156" spans="1:13" ht="12.75">
      <c r="A156" s="698"/>
      <c r="B156" s="709"/>
      <c r="C156" s="908"/>
      <c r="D156" s="931"/>
      <c r="E156" s="729"/>
      <c r="F156" s="911"/>
      <c r="G156" s="851" t="s">
        <v>869</v>
      </c>
      <c r="H156" s="853">
        <v>41047</v>
      </c>
      <c r="I156" s="404" t="s">
        <v>1078</v>
      </c>
      <c r="J156" s="411">
        <v>11</v>
      </c>
      <c r="K156" s="490">
        <v>0.044444444444444446</v>
      </c>
      <c r="L156" s="383" t="s">
        <v>1649</v>
      </c>
      <c r="M156" s="455"/>
    </row>
    <row r="157" spans="1:13" ht="12.75">
      <c r="A157" s="698"/>
      <c r="B157" s="709"/>
      <c r="C157" s="908"/>
      <c r="D157" s="931"/>
      <c r="E157" s="729"/>
      <c r="F157" s="911"/>
      <c r="G157" s="863"/>
      <c r="H157" s="862"/>
      <c r="I157" s="404" t="s">
        <v>1078</v>
      </c>
      <c r="J157" s="411">
        <v>15</v>
      </c>
      <c r="K157" s="490">
        <v>0.061111111111111116</v>
      </c>
      <c r="L157" s="383" t="s">
        <v>1650</v>
      </c>
      <c r="M157" s="455"/>
    </row>
    <row r="158" spans="1:13" ht="12.75">
      <c r="A158" s="698"/>
      <c r="B158" s="709"/>
      <c r="C158" s="908"/>
      <c r="D158" s="931"/>
      <c r="E158" s="729"/>
      <c r="F158" s="911"/>
      <c r="G158" s="377" t="s">
        <v>870</v>
      </c>
      <c r="H158" s="458">
        <v>41048</v>
      </c>
      <c r="I158" s="404" t="s">
        <v>1078</v>
      </c>
      <c r="J158" s="411">
        <v>22</v>
      </c>
      <c r="K158" s="490">
        <v>0.08750000000000001</v>
      </c>
      <c r="L158" s="383" t="s">
        <v>1651</v>
      </c>
      <c r="M158" s="455"/>
    </row>
    <row r="159" spans="1:13" ht="13.5" thickBot="1">
      <c r="A159" s="698"/>
      <c r="B159" s="709"/>
      <c r="C159" s="908"/>
      <c r="D159" s="932"/>
      <c r="E159" s="749"/>
      <c r="F159" s="912"/>
      <c r="G159" s="320" t="s">
        <v>871</v>
      </c>
      <c r="H159" s="320">
        <v>41049</v>
      </c>
      <c r="I159" s="437"/>
      <c r="J159" s="438"/>
      <c r="K159" s="489"/>
      <c r="L159" s="439" t="s">
        <v>1631</v>
      </c>
      <c r="M159" s="455"/>
    </row>
    <row r="160" spans="1:13" ht="12.75">
      <c r="A160" s="698"/>
      <c r="B160" s="709"/>
      <c r="C160" s="908"/>
      <c r="D160" s="704" t="s">
        <v>1184</v>
      </c>
      <c r="E160" s="718">
        <f>SUM(J160:J167)</f>
        <v>52</v>
      </c>
      <c r="F160" s="916">
        <f>SUM(K160:K167)</f>
        <v>0.2701388888888889</v>
      </c>
      <c r="G160" s="319" t="s">
        <v>866</v>
      </c>
      <c r="H160" s="425">
        <v>41050</v>
      </c>
      <c r="I160" s="426"/>
      <c r="J160" s="408"/>
      <c r="K160" s="485"/>
      <c r="L160" s="433" t="s">
        <v>1632</v>
      </c>
      <c r="M160" s="455" t="s">
        <v>1626</v>
      </c>
    </row>
    <row r="161" spans="1:13" ht="12.75">
      <c r="A161" s="698"/>
      <c r="B161" s="709"/>
      <c r="C161" s="908"/>
      <c r="D161" s="740"/>
      <c r="E161" s="729"/>
      <c r="F161" s="911"/>
      <c r="G161" s="317" t="s">
        <v>872</v>
      </c>
      <c r="H161" s="317">
        <v>41051</v>
      </c>
      <c r="I161" s="403" t="s">
        <v>910</v>
      </c>
      <c r="J161" s="409">
        <v>12</v>
      </c>
      <c r="K161" s="486">
        <v>0.04861111111111111</v>
      </c>
      <c r="L161" s="432" t="s">
        <v>1633</v>
      </c>
      <c r="M161" s="455" t="s">
        <v>1626</v>
      </c>
    </row>
    <row r="162" spans="1:14" s="382" customFormat="1" ht="12.75">
      <c r="A162" s="698"/>
      <c r="B162" s="709"/>
      <c r="C162" s="908"/>
      <c r="D162" s="740"/>
      <c r="E162" s="729"/>
      <c r="F162" s="911"/>
      <c r="G162" s="317" t="s">
        <v>867</v>
      </c>
      <c r="H162" s="402">
        <v>41052</v>
      </c>
      <c r="I162" s="404"/>
      <c r="J162" s="411"/>
      <c r="K162" s="490"/>
      <c r="L162" s="435" t="s">
        <v>1634</v>
      </c>
      <c r="M162" s="455" t="s">
        <v>1626</v>
      </c>
      <c r="N162" s="381"/>
    </row>
    <row r="163" spans="1:13" ht="12.75">
      <c r="A163" s="698"/>
      <c r="B163" s="709"/>
      <c r="C163" s="908"/>
      <c r="D163" s="740"/>
      <c r="E163" s="729"/>
      <c r="F163" s="911"/>
      <c r="G163" s="317" t="s">
        <v>868</v>
      </c>
      <c r="H163" s="317">
        <v>41053</v>
      </c>
      <c r="I163" s="403" t="s">
        <v>985</v>
      </c>
      <c r="J163" s="409">
        <v>11</v>
      </c>
      <c r="K163" s="486">
        <v>0.04583333333333334</v>
      </c>
      <c r="L163" s="457" t="s">
        <v>1635</v>
      </c>
      <c r="M163" s="455" t="s">
        <v>1626</v>
      </c>
    </row>
    <row r="164" spans="1:13" ht="12.75">
      <c r="A164" s="698"/>
      <c r="B164" s="709"/>
      <c r="C164" s="908"/>
      <c r="D164" s="740"/>
      <c r="E164" s="729"/>
      <c r="F164" s="911"/>
      <c r="G164" s="317" t="s">
        <v>869</v>
      </c>
      <c r="H164" s="402">
        <v>41054</v>
      </c>
      <c r="I164" s="403"/>
      <c r="K164" s="486"/>
      <c r="L164" s="432" t="s">
        <v>1639</v>
      </c>
      <c r="M164" s="455"/>
    </row>
    <row r="165" spans="1:14" s="382" customFormat="1" ht="12.75">
      <c r="A165" s="698"/>
      <c r="B165" s="709"/>
      <c r="C165" s="908"/>
      <c r="D165" s="740"/>
      <c r="E165" s="729"/>
      <c r="F165" s="911"/>
      <c r="G165" s="377" t="s">
        <v>870</v>
      </c>
      <c r="H165" s="377">
        <v>41055</v>
      </c>
      <c r="I165" s="404" t="s">
        <v>1078</v>
      </c>
      <c r="J165" s="411">
        <v>13</v>
      </c>
      <c r="K165" s="490">
        <v>0.07083333333333333</v>
      </c>
      <c r="L165" s="383" t="s">
        <v>1642</v>
      </c>
      <c r="M165" s="454"/>
      <c r="N165" s="381"/>
    </row>
    <row r="166" spans="1:13" ht="12.75">
      <c r="A166" s="698"/>
      <c r="B166" s="709"/>
      <c r="C166" s="908"/>
      <c r="D166" s="741"/>
      <c r="E166" s="729"/>
      <c r="F166" s="911"/>
      <c r="G166" s="861" t="s">
        <v>871</v>
      </c>
      <c r="H166" s="926">
        <v>41056</v>
      </c>
      <c r="I166" s="404" t="s">
        <v>1078</v>
      </c>
      <c r="J166" s="411">
        <v>10</v>
      </c>
      <c r="K166" s="490">
        <v>0.07708333333333334</v>
      </c>
      <c r="L166" s="380" t="s">
        <v>1643</v>
      </c>
      <c r="M166" s="455"/>
    </row>
    <row r="167" spans="1:13" ht="13.5" thickBot="1">
      <c r="A167" s="698"/>
      <c r="B167" s="709"/>
      <c r="C167" s="908"/>
      <c r="D167" s="750"/>
      <c r="E167" s="730"/>
      <c r="F167" s="917"/>
      <c r="G167" s="865"/>
      <c r="H167" s="927"/>
      <c r="I167" s="428" t="s">
        <v>910</v>
      </c>
      <c r="J167" s="410">
        <v>6</v>
      </c>
      <c r="K167" s="487">
        <v>0.027777777777777776</v>
      </c>
      <c r="L167" s="436" t="s">
        <v>1636</v>
      </c>
      <c r="M167" s="455"/>
    </row>
    <row r="168" spans="1:13" ht="12.75">
      <c r="A168" s="698"/>
      <c r="B168" s="709"/>
      <c r="C168" s="908"/>
      <c r="D168" s="704" t="s">
        <v>1185</v>
      </c>
      <c r="E168" s="736">
        <f>SUM(J168:J174)</f>
        <v>31</v>
      </c>
      <c r="F168" s="910">
        <f>SUM(K168:K174)</f>
        <v>0.20277777777777778</v>
      </c>
      <c r="G168" s="316" t="s">
        <v>866</v>
      </c>
      <c r="H168" s="316">
        <v>41057</v>
      </c>
      <c r="I168" s="423"/>
      <c r="J168" s="421"/>
      <c r="K168" s="488"/>
      <c r="L168" s="440" t="s">
        <v>1637</v>
      </c>
      <c r="M168" s="455"/>
    </row>
    <row r="169" spans="1:13" ht="12.75">
      <c r="A169" s="698"/>
      <c r="B169" s="709"/>
      <c r="C169" s="908"/>
      <c r="D169" s="740"/>
      <c r="E169" s="729"/>
      <c r="F169" s="911"/>
      <c r="G169" s="317" t="s">
        <v>872</v>
      </c>
      <c r="H169" s="402">
        <v>41058</v>
      </c>
      <c r="I169" s="403" t="s">
        <v>829</v>
      </c>
      <c r="J169" s="409">
        <v>8</v>
      </c>
      <c r="K169" s="486">
        <v>0.05833333333333333</v>
      </c>
      <c r="L169" s="432" t="s">
        <v>1638</v>
      </c>
      <c r="M169" s="455"/>
    </row>
    <row r="170" spans="1:13" ht="12.75">
      <c r="A170" s="698"/>
      <c r="B170" s="709"/>
      <c r="C170" s="908"/>
      <c r="D170" s="740"/>
      <c r="E170" s="729"/>
      <c r="F170" s="911"/>
      <c r="G170" s="317" t="s">
        <v>867</v>
      </c>
      <c r="H170" s="317">
        <v>41059</v>
      </c>
      <c r="I170" s="403"/>
      <c r="K170" s="486"/>
      <c r="L170" s="432" t="s">
        <v>1653</v>
      </c>
      <c r="M170" s="455"/>
    </row>
    <row r="171" spans="1:13" ht="13.5" thickBot="1">
      <c r="A171" s="699"/>
      <c r="B171" s="710"/>
      <c r="C171" s="909"/>
      <c r="D171" s="740"/>
      <c r="E171" s="729"/>
      <c r="F171" s="911"/>
      <c r="G171" s="317" t="s">
        <v>868</v>
      </c>
      <c r="H171" s="402">
        <v>41060</v>
      </c>
      <c r="I171" s="403"/>
      <c r="K171" s="486"/>
      <c r="L171" s="432" t="s">
        <v>1297</v>
      </c>
      <c r="M171" s="455"/>
    </row>
    <row r="172" spans="1:13" ht="12.75">
      <c r="A172" s="697">
        <v>41061</v>
      </c>
      <c r="B172" s="708">
        <f>SUM(J172:J205)</f>
        <v>241</v>
      </c>
      <c r="C172" s="907">
        <f>SUM(K172:K205)</f>
        <v>1.1194444444444442</v>
      </c>
      <c r="D172" s="740"/>
      <c r="E172" s="729"/>
      <c r="F172" s="911"/>
      <c r="G172" s="317" t="s">
        <v>869</v>
      </c>
      <c r="H172" s="317">
        <v>41061</v>
      </c>
      <c r="I172" s="403"/>
      <c r="K172" s="486"/>
      <c r="L172" s="432" t="s">
        <v>1644</v>
      </c>
      <c r="M172" s="455"/>
    </row>
    <row r="173" spans="1:14" s="382" customFormat="1" ht="12.75">
      <c r="A173" s="698"/>
      <c r="B173" s="709"/>
      <c r="C173" s="908"/>
      <c r="D173" s="740"/>
      <c r="E173" s="729"/>
      <c r="F173" s="911"/>
      <c r="G173" s="377" t="s">
        <v>870</v>
      </c>
      <c r="H173" s="458">
        <v>41062</v>
      </c>
      <c r="I173" s="404" t="s">
        <v>1078</v>
      </c>
      <c r="J173" s="411">
        <v>13</v>
      </c>
      <c r="K173" s="490">
        <v>0.10416666666666667</v>
      </c>
      <c r="L173" s="383" t="s">
        <v>1641</v>
      </c>
      <c r="M173" s="454"/>
      <c r="N173" s="381"/>
    </row>
    <row r="174" spans="1:13" ht="13.5" thickBot="1">
      <c r="A174" s="698"/>
      <c r="B174" s="709"/>
      <c r="C174" s="908"/>
      <c r="D174" s="750"/>
      <c r="E174" s="730"/>
      <c r="F174" s="917"/>
      <c r="G174" s="318" t="s">
        <v>871</v>
      </c>
      <c r="H174" s="318">
        <v>41063</v>
      </c>
      <c r="I174" s="428" t="s">
        <v>910</v>
      </c>
      <c r="J174" s="410">
        <v>10</v>
      </c>
      <c r="K174" s="487">
        <v>0.04027777777777778</v>
      </c>
      <c r="L174" s="436" t="s">
        <v>1640</v>
      </c>
      <c r="M174" s="455"/>
    </row>
    <row r="175" spans="1:13" ht="12.75">
      <c r="A175" s="698"/>
      <c r="B175" s="709"/>
      <c r="C175" s="908"/>
      <c r="D175" s="930" t="s">
        <v>46</v>
      </c>
      <c r="E175" s="736">
        <f>SUM(J175:J182)</f>
        <v>50</v>
      </c>
      <c r="F175" s="910">
        <f>SUM(K175:K182)</f>
        <v>0.2520833333333333</v>
      </c>
      <c r="G175" s="316" t="s">
        <v>866</v>
      </c>
      <c r="H175" s="422">
        <v>41064</v>
      </c>
      <c r="I175" s="423" t="s">
        <v>829</v>
      </c>
      <c r="J175" s="421">
        <v>15</v>
      </c>
      <c r="K175" s="488">
        <v>0.05069444444444445</v>
      </c>
      <c r="L175" s="432" t="s">
        <v>1652</v>
      </c>
      <c r="M175" s="455"/>
    </row>
    <row r="176" spans="1:14" s="382" customFormat="1" ht="12.75">
      <c r="A176" s="698"/>
      <c r="B176" s="709"/>
      <c r="C176" s="908"/>
      <c r="D176" s="931"/>
      <c r="E176" s="729"/>
      <c r="F176" s="911"/>
      <c r="G176" s="317" t="s">
        <v>872</v>
      </c>
      <c r="H176" s="320">
        <v>41065</v>
      </c>
      <c r="I176" s="404"/>
      <c r="J176" s="411"/>
      <c r="K176" s="490"/>
      <c r="L176" s="435" t="s">
        <v>1654</v>
      </c>
      <c r="M176" s="455"/>
      <c r="N176" s="381"/>
    </row>
    <row r="177" spans="1:14" s="382" customFormat="1" ht="12.75">
      <c r="A177" s="698"/>
      <c r="B177" s="709"/>
      <c r="C177" s="908"/>
      <c r="D177" s="931"/>
      <c r="E177" s="729"/>
      <c r="F177" s="911"/>
      <c r="G177" s="317" t="s">
        <v>867</v>
      </c>
      <c r="H177" s="402">
        <v>41066</v>
      </c>
      <c r="I177" s="403" t="s">
        <v>985</v>
      </c>
      <c r="J177" s="409">
        <v>10</v>
      </c>
      <c r="K177" s="486">
        <v>0.03819444444444444</v>
      </c>
      <c r="L177" s="457" t="s">
        <v>1655</v>
      </c>
      <c r="M177" s="455"/>
      <c r="N177" s="381"/>
    </row>
    <row r="178" spans="1:14" s="382" customFormat="1" ht="12.75">
      <c r="A178" s="698"/>
      <c r="B178" s="709"/>
      <c r="C178" s="908"/>
      <c r="D178" s="931"/>
      <c r="E178" s="729"/>
      <c r="F178" s="911"/>
      <c r="G178" s="807" t="s">
        <v>868</v>
      </c>
      <c r="H178" s="802">
        <v>41067</v>
      </c>
      <c r="I178" s="403" t="s">
        <v>910</v>
      </c>
      <c r="J178" s="409">
        <v>7</v>
      </c>
      <c r="K178" s="486">
        <v>0.027777777777777776</v>
      </c>
      <c r="L178" s="432" t="s">
        <v>1656</v>
      </c>
      <c r="M178" s="455"/>
      <c r="N178" s="381"/>
    </row>
    <row r="179" spans="1:13" ht="12.75">
      <c r="A179" s="698"/>
      <c r="B179" s="709"/>
      <c r="C179" s="908"/>
      <c r="D179" s="931"/>
      <c r="E179" s="729"/>
      <c r="F179" s="911"/>
      <c r="G179" s="808"/>
      <c r="H179" s="803"/>
      <c r="I179" s="403" t="s">
        <v>829</v>
      </c>
      <c r="J179" s="409">
        <v>9</v>
      </c>
      <c r="K179" s="486">
        <v>0.03680555555555556</v>
      </c>
      <c r="L179" s="432" t="s">
        <v>1657</v>
      </c>
      <c r="M179" s="455"/>
    </row>
    <row r="180" spans="1:13" ht="12.75">
      <c r="A180" s="698"/>
      <c r="B180" s="709"/>
      <c r="C180" s="908"/>
      <c r="D180" s="931"/>
      <c r="E180" s="729"/>
      <c r="F180" s="911"/>
      <c r="G180" s="317" t="s">
        <v>869</v>
      </c>
      <c r="H180" s="402">
        <v>41068</v>
      </c>
      <c r="I180" s="403"/>
      <c r="K180" s="486"/>
      <c r="L180" s="432" t="s">
        <v>1235</v>
      </c>
      <c r="M180" s="455"/>
    </row>
    <row r="181" spans="1:14" s="382" customFormat="1" ht="12.75">
      <c r="A181" s="698"/>
      <c r="B181" s="709"/>
      <c r="C181" s="908"/>
      <c r="D181" s="931"/>
      <c r="E181" s="729"/>
      <c r="F181" s="911"/>
      <c r="G181" s="377" t="s">
        <v>870</v>
      </c>
      <c r="H181" s="400">
        <v>41069</v>
      </c>
      <c r="I181" s="404" t="s">
        <v>1078</v>
      </c>
      <c r="J181" s="411">
        <v>9</v>
      </c>
      <c r="K181" s="490">
        <v>0.09861111111111111</v>
      </c>
      <c r="L181" s="380" t="s">
        <v>1666</v>
      </c>
      <c r="M181" s="454"/>
      <c r="N181" s="381"/>
    </row>
    <row r="182" spans="1:13" ht="13.5" thickBot="1">
      <c r="A182" s="698"/>
      <c r="B182" s="709"/>
      <c r="C182" s="908"/>
      <c r="D182" s="932"/>
      <c r="E182" s="730"/>
      <c r="F182" s="917"/>
      <c r="G182" s="318" t="s">
        <v>871</v>
      </c>
      <c r="H182" s="427">
        <v>41070</v>
      </c>
      <c r="I182" s="428"/>
      <c r="J182" s="410"/>
      <c r="K182" s="487"/>
      <c r="L182" s="436" t="s">
        <v>1658</v>
      </c>
      <c r="M182" s="455"/>
    </row>
    <row r="183" spans="1:13" ht="12.75">
      <c r="A183" s="698"/>
      <c r="B183" s="709"/>
      <c r="C183" s="908"/>
      <c r="D183" s="930" t="s">
        <v>48</v>
      </c>
      <c r="E183" s="736">
        <f>SUM(J183:J191)</f>
        <v>56</v>
      </c>
      <c r="F183" s="910">
        <f>SUM(K183:K191)</f>
        <v>0.2555555555555556</v>
      </c>
      <c r="G183" s="316" t="s">
        <v>866</v>
      </c>
      <c r="H183" s="424">
        <v>41071</v>
      </c>
      <c r="I183" s="423"/>
      <c r="J183" s="421"/>
      <c r="K183" s="488"/>
      <c r="L183" s="440" t="s">
        <v>1659</v>
      </c>
      <c r="M183" s="455"/>
    </row>
    <row r="184" spans="1:14" s="382" customFormat="1" ht="12.75">
      <c r="A184" s="698"/>
      <c r="B184" s="709"/>
      <c r="C184" s="908"/>
      <c r="D184" s="931"/>
      <c r="E184" s="729"/>
      <c r="F184" s="911"/>
      <c r="G184" s="317" t="s">
        <v>872</v>
      </c>
      <c r="H184" s="402">
        <v>41072</v>
      </c>
      <c r="I184" s="403" t="s">
        <v>910</v>
      </c>
      <c r="J184" s="409">
        <v>10</v>
      </c>
      <c r="K184" s="486">
        <v>0.03958333333333333</v>
      </c>
      <c r="L184" s="432" t="s">
        <v>1660</v>
      </c>
      <c r="M184" s="455"/>
      <c r="N184" s="381"/>
    </row>
    <row r="185" spans="1:13" ht="12.75">
      <c r="A185" s="698"/>
      <c r="B185" s="709"/>
      <c r="C185" s="908"/>
      <c r="D185" s="931"/>
      <c r="E185" s="729"/>
      <c r="F185" s="911"/>
      <c r="G185" s="317" t="s">
        <v>867</v>
      </c>
      <c r="H185" s="320">
        <v>41073</v>
      </c>
      <c r="I185" s="403"/>
      <c r="K185" s="486"/>
      <c r="L185" s="435" t="s">
        <v>1302</v>
      </c>
      <c r="M185" s="455"/>
    </row>
    <row r="186" spans="1:13" ht="12.75">
      <c r="A186" s="698"/>
      <c r="B186" s="709"/>
      <c r="C186" s="908"/>
      <c r="D186" s="931"/>
      <c r="E186" s="729"/>
      <c r="F186" s="911"/>
      <c r="G186" s="317" t="s">
        <v>868</v>
      </c>
      <c r="H186" s="402">
        <v>41074</v>
      </c>
      <c r="I186" s="403" t="s">
        <v>985</v>
      </c>
      <c r="J186" s="409">
        <v>8</v>
      </c>
      <c r="K186" s="486">
        <v>0.035416666666666666</v>
      </c>
      <c r="L186" s="30" t="s">
        <v>1662</v>
      </c>
      <c r="M186" s="455"/>
    </row>
    <row r="187" spans="1:13" ht="12.75">
      <c r="A187" s="698"/>
      <c r="B187" s="709"/>
      <c r="C187" s="908"/>
      <c r="D187" s="931"/>
      <c r="E187" s="729"/>
      <c r="F187" s="911"/>
      <c r="G187" s="317" t="s">
        <v>869</v>
      </c>
      <c r="H187" s="320">
        <v>41075</v>
      </c>
      <c r="I187" s="403" t="s">
        <v>910</v>
      </c>
      <c r="J187" s="409">
        <v>7</v>
      </c>
      <c r="K187" s="486">
        <v>0.027083333333333334</v>
      </c>
      <c r="L187" s="432" t="s">
        <v>1672</v>
      </c>
      <c r="M187" s="455"/>
    </row>
    <row r="188" spans="1:13" ht="12.75">
      <c r="A188" s="698"/>
      <c r="B188" s="709"/>
      <c r="C188" s="908"/>
      <c r="D188" s="931"/>
      <c r="E188" s="729"/>
      <c r="F188" s="911"/>
      <c r="G188" s="922" t="s">
        <v>870</v>
      </c>
      <c r="H188" s="902">
        <v>41076</v>
      </c>
      <c r="I188" s="403" t="s">
        <v>910</v>
      </c>
      <c r="J188" s="409">
        <v>2</v>
      </c>
      <c r="K188" s="486">
        <v>0.009027777777777779</v>
      </c>
      <c r="L188" s="432" t="s">
        <v>1663</v>
      </c>
      <c r="M188" s="455"/>
    </row>
    <row r="189" spans="1:13" ht="12.75">
      <c r="A189" s="698"/>
      <c r="B189" s="709"/>
      <c r="C189" s="908"/>
      <c r="D189" s="931"/>
      <c r="E189" s="729"/>
      <c r="F189" s="911"/>
      <c r="G189" s="923"/>
      <c r="H189" s="925"/>
      <c r="I189" s="404" t="s">
        <v>1078</v>
      </c>
      <c r="J189" s="411">
        <v>10</v>
      </c>
      <c r="K189" s="490">
        <v>0.051388888888888894</v>
      </c>
      <c r="L189" s="308" t="s">
        <v>1665</v>
      </c>
      <c r="M189" s="455"/>
    </row>
    <row r="190" spans="1:13" ht="12.75">
      <c r="A190" s="698"/>
      <c r="B190" s="709"/>
      <c r="C190" s="908"/>
      <c r="D190" s="931"/>
      <c r="E190" s="729"/>
      <c r="F190" s="911"/>
      <c r="G190" s="924"/>
      <c r="H190" s="903"/>
      <c r="I190" s="403" t="s">
        <v>910</v>
      </c>
      <c r="J190" s="409">
        <v>7</v>
      </c>
      <c r="K190" s="486">
        <v>0.034722222222222224</v>
      </c>
      <c r="L190" s="432" t="s">
        <v>1664</v>
      </c>
      <c r="M190" s="455"/>
    </row>
    <row r="191" spans="1:13" ht="13.5" thickBot="1">
      <c r="A191" s="698"/>
      <c r="B191" s="709"/>
      <c r="C191" s="908"/>
      <c r="D191" s="932"/>
      <c r="E191" s="749"/>
      <c r="F191" s="912"/>
      <c r="G191" s="400" t="s">
        <v>871</v>
      </c>
      <c r="H191" s="400">
        <v>41077</v>
      </c>
      <c r="I191" s="460" t="s">
        <v>1078</v>
      </c>
      <c r="J191" s="461">
        <v>12</v>
      </c>
      <c r="K191" s="495">
        <v>0.05833333333333333</v>
      </c>
      <c r="L191" s="308" t="s">
        <v>1686</v>
      </c>
      <c r="M191" s="455"/>
    </row>
    <row r="192" spans="1:13" ht="12.75">
      <c r="A192" s="698"/>
      <c r="B192" s="709"/>
      <c r="C192" s="908"/>
      <c r="D192" s="930" t="s">
        <v>49</v>
      </c>
      <c r="E192" s="718">
        <f>SUM(J192:J199)</f>
        <v>65</v>
      </c>
      <c r="F192" s="916">
        <f>SUM(K192:K199)</f>
        <v>0.2694444444444445</v>
      </c>
      <c r="G192" s="319" t="s">
        <v>866</v>
      </c>
      <c r="H192" s="425">
        <v>41078</v>
      </c>
      <c r="I192" s="426"/>
      <c r="J192" s="408"/>
      <c r="K192" s="485"/>
      <c r="L192" s="433" t="s">
        <v>1667</v>
      </c>
      <c r="M192" s="455"/>
    </row>
    <row r="193" spans="1:13" ht="12.75">
      <c r="A193" s="698"/>
      <c r="B193" s="709"/>
      <c r="C193" s="908"/>
      <c r="D193" s="931"/>
      <c r="E193" s="729"/>
      <c r="F193" s="911"/>
      <c r="G193" s="317" t="s">
        <v>872</v>
      </c>
      <c r="H193" s="320">
        <v>41079</v>
      </c>
      <c r="I193" s="403" t="s">
        <v>910</v>
      </c>
      <c r="J193" s="409">
        <v>19</v>
      </c>
      <c r="K193" s="486">
        <v>0.07291666666666667</v>
      </c>
      <c r="L193" s="432" t="s">
        <v>1671</v>
      </c>
      <c r="M193" s="455"/>
    </row>
    <row r="194" spans="1:13" ht="12.75">
      <c r="A194" s="698"/>
      <c r="B194" s="709"/>
      <c r="C194" s="908"/>
      <c r="D194" s="931"/>
      <c r="E194" s="729"/>
      <c r="F194" s="911"/>
      <c r="G194" s="317" t="s">
        <v>867</v>
      </c>
      <c r="H194" s="402">
        <v>41080</v>
      </c>
      <c r="I194" s="403" t="s">
        <v>985</v>
      </c>
      <c r="J194" s="409">
        <v>9</v>
      </c>
      <c r="K194" s="486">
        <v>0.04722222222222222</v>
      </c>
      <c r="L194" s="30" t="s">
        <v>1668</v>
      </c>
      <c r="M194" s="455"/>
    </row>
    <row r="195" spans="1:14" s="382" customFormat="1" ht="12.75">
      <c r="A195" s="698"/>
      <c r="B195" s="709"/>
      <c r="C195" s="908"/>
      <c r="D195" s="931"/>
      <c r="E195" s="729"/>
      <c r="F195" s="911"/>
      <c r="G195" s="317" t="s">
        <v>868</v>
      </c>
      <c r="H195" s="320">
        <v>41081</v>
      </c>
      <c r="I195" s="404"/>
      <c r="J195" s="411"/>
      <c r="K195" s="490"/>
      <c r="L195" s="435" t="s">
        <v>1235</v>
      </c>
      <c r="M195" s="455"/>
      <c r="N195" s="381"/>
    </row>
    <row r="196" spans="1:13" ht="12.75">
      <c r="A196" s="698"/>
      <c r="B196" s="709"/>
      <c r="C196" s="908"/>
      <c r="D196" s="931"/>
      <c r="E196" s="729"/>
      <c r="F196" s="911"/>
      <c r="G196" s="317" t="s">
        <v>869</v>
      </c>
      <c r="H196" s="402">
        <v>41082</v>
      </c>
      <c r="I196" s="403"/>
      <c r="K196" s="486"/>
      <c r="L196" s="432" t="s">
        <v>1235</v>
      </c>
      <c r="M196" s="455"/>
    </row>
    <row r="197" spans="1:13" ht="12.75">
      <c r="A197" s="698"/>
      <c r="B197" s="709"/>
      <c r="C197" s="908"/>
      <c r="D197" s="931"/>
      <c r="E197" s="729"/>
      <c r="F197" s="911"/>
      <c r="G197" s="851" t="s">
        <v>870</v>
      </c>
      <c r="H197" s="853">
        <v>41083</v>
      </c>
      <c r="I197" s="403" t="s">
        <v>1192</v>
      </c>
      <c r="J197" s="409">
        <v>2</v>
      </c>
      <c r="K197" s="486">
        <v>0.009027777777777779</v>
      </c>
      <c r="L197" s="432" t="s">
        <v>1697</v>
      </c>
      <c r="M197" s="455"/>
    </row>
    <row r="198" spans="1:14" s="382" customFormat="1" ht="12.75">
      <c r="A198" s="698"/>
      <c r="B198" s="709"/>
      <c r="C198" s="908"/>
      <c r="D198" s="931"/>
      <c r="E198" s="729"/>
      <c r="F198" s="911"/>
      <c r="G198" s="863"/>
      <c r="H198" s="862"/>
      <c r="I198" s="404" t="s">
        <v>1078</v>
      </c>
      <c r="J198" s="411">
        <v>24</v>
      </c>
      <c r="K198" s="490">
        <v>0.09444444444444444</v>
      </c>
      <c r="L198" s="380" t="s">
        <v>1836</v>
      </c>
      <c r="M198" s="454"/>
      <c r="N198" s="381"/>
    </row>
    <row r="199" spans="1:13" ht="13.5" thickBot="1">
      <c r="A199" s="698"/>
      <c r="B199" s="709"/>
      <c r="C199" s="908"/>
      <c r="D199" s="932"/>
      <c r="E199" s="730"/>
      <c r="F199" s="917"/>
      <c r="G199" s="318" t="s">
        <v>871</v>
      </c>
      <c r="H199" s="427">
        <v>41084</v>
      </c>
      <c r="I199" s="428" t="s">
        <v>910</v>
      </c>
      <c r="J199" s="410">
        <v>11</v>
      </c>
      <c r="K199" s="487">
        <v>0.04583333333333334</v>
      </c>
      <c r="L199" s="436" t="s">
        <v>1698</v>
      </c>
      <c r="M199" s="455"/>
    </row>
    <row r="200" spans="1:13" ht="12.75">
      <c r="A200" s="698"/>
      <c r="B200" s="709"/>
      <c r="C200" s="908"/>
      <c r="D200" s="930" t="s">
        <v>68</v>
      </c>
      <c r="E200" s="736">
        <f>SUM(J200:J207)</f>
        <v>64</v>
      </c>
      <c r="F200" s="910">
        <f>SUM(K200:K207)</f>
        <v>0.2763888888888889</v>
      </c>
      <c r="G200" s="316" t="s">
        <v>866</v>
      </c>
      <c r="H200" s="424">
        <v>41085</v>
      </c>
      <c r="I200" s="423"/>
      <c r="J200" s="421"/>
      <c r="K200" s="488"/>
      <c r="L200" s="440" t="s">
        <v>1669</v>
      </c>
      <c r="M200" s="455"/>
    </row>
    <row r="201" spans="1:13" ht="12.75">
      <c r="A201" s="698"/>
      <c r="B201" s="709"/>
      <c r="C201" s="908"/>
      <c r="D201" s="931"/>
      <c r="E201" s="729"/>
      <c r="F201" s="911"/>
      <c r="G201" s="317" t="s">
        <v>872</v>
      </c>
      <c r="H201" s="402">
        <v>41086</v>
      </c>
      <c r="I201" s="403" t="s">
        <v>910</v>
      </c>
      <c r="J201" s="409">
        <v>11</v>
      </c>
      <c r="K201" s="486">
        <v>0.043750000000000004</v>
      </c>
      <c r="L201" s="432" t="s">
        <v>1670</v>
      </c>
      <c r="M201" s="455"/>
    </row>
    <row r="202" spans="1:13" ht="12.75">
      <c r="A202" s="698"/>
      <c r="B202" s="709"/>
      <c r="C202" s="908"/>
      <c r="D202" s="931"/>
      <c r="E202" s="729"/>
      <c r="F202" s="911"/>
      <c r="G202" s="317" t="s">
        <v>867</v>
      </c>
      <c r="H202" s="320">
        <v>41087</v>
      </c>
      <c r="I202" s="403" t="s">
        <v>985</v>
      </c>
      <c r="J202" s="409">
        <v>10</v>
      </c>
      <c r="K202" s="486">
        <v>0.03958333333333333</v>
      </c>
      <c r="L202" s="457" t="s">
        <v>1683</v>
      </c>
      <c r="M202" s="455"/>
    </row>
    <row r="203" spans="1:13" ht="12.75">
      <c r="A203" s="698"/>
      <c r="B203" s="709"/>
      <c r="C203" s="908"/>
      <c r="D203" s="931"/>
      <c r="E203" s="729"/>
      <c r="F203" s="911"/>
      <c r="G203" s="317" t="s">
        <v>868</v>
      </c>
      <c r="H203" s="402">
        <v>41088</v>
      </c>
      <c r="I203" s="403" t="s">
        <v>910</v>
      </c>
      <c r="J203" s="409">
        <v>8</v>
      </c>
      <c r="K203" s="486">
        <v>0.030555555555555555</v>
      </c>
      <c r="L203" s="432" t="s">
        <v>1684</v>
      </c>
      <c r="M203" s="455"/>
    </row>
    <row r="204" spans="1:13" ht="12.75">
      <c r="A204" s="698"/>
      <c r="B204" s="709"/>
      <c r="C204" s="908"/>
      <c r="D204" s="931"/>
      <c r="E204" s="729"/>
      <c r="F204" s="911"/>
      <c r="G204" s="317" t="s">
        <v>869</v>
      </c>
      <c r="H204" s="320">
        <v>41089</v>
      </c>
      <c r="I204" s="403"/>
      <c r="K204" s="486"/>
      <c r="L204" s="432" t="s">
        <v>1572</v>
      </c>
      <c r="M204" s="455"/>
    </row>
    <row r="205" spans="1:13" ht="13.5" thickBot="1">
      <c r="A205" s="699"/>
      <c r="B205" s="710"/>
      <c r="C205" s="909"/>
      <c r="D205" s="931"/>
      <c r="E205" s="729"/>
      <c r="F205" s="911"/>
      <c r="G205" s="317" t="s">
        <v>870</v>
      </c>
      <c r="H205" s="402">
        <v>41090</v>
      </c>
      <c r="I205" s="403" t="s">
        <v>910</v>
      </c>
      <c r="J205" s="409">
        <v>18</v>
      </c>
      <c r="K205" s="486">
        <v>0.08402777777777777</v>
      </c>
      <c r="L205" s="453" t="s">
        <v>1687</v>
      </c>
      <c r="M205" s="455"/>
    </row>
    <row r="206" spans="1:13" ht="12.75">
      <c r="A206" s="697">
        <v>41091</v>
      </c>
      <c r="B206" s="708">
        <f>SUM(J206:J244)</f>
        <v>293</v>
      </c>
      <c r="C206" s="907">
        <f>SUM(K206:K244)</f>
        <v>1.3388888888888888</v>
      </c>
      <c r="D206" s="934"/>
      <c r="E206" s="749"/>
      <c r="F206" s="912"/>
      <c r="G206" s="851" t="s">
        <v>871</v>
      </c>
      <c r="H206" s="853">
        <v>41091</v>
      </c>
      <c r="I206" s="437" t="s">
        <v>1192</v>
      </c>
      <c r="J206" s="438">
        <v>2</v>
      </c>
      <c r="K206" s="489">
        <v>0.009027777777777779</v>
      </c>
      <c r="L206" s="432" t="s">
        <v>1699</v>
      </c>
      <c r="M206" s="455"/>
    </row>
    <row r="207" spans="1:14" s="382" customFormat="1" ht="13.5" customHeight="1" thickBot="1">
      <c r="A207" s="698"/>
      <c r="B207" s="709"/>
      <c r="C207" s="908"/>
      <c r="D207" s="932"/>
      <c r="E207" s="749"/>
      <c r="F207" s="912"/>
      <c r="G207" s="852"/>
      <c r="H207" s="854"/>
      <c r="I207" s="460" t="s">
        <v>1078</v>
      </c>
      <c r="J207" s="461">
        <v>15</v>
      </c>
      <c r="K207" s="495">
        <v>0.06944444444444443</v>
      </c>
      <c r="L207" s="383" t="s">
        <v>1685</v>
      </c>
      <c r="M207" s="454"/>
      <c r="N207" s="381"/>
    </row>
    <row r="208" spans="1:13" ht="12.75" customHeight="1">
      <c r="A208" s="698"/>
      <c r="B208" s="709"/>
      <c r="C208" s="908"/>
      <c r="D208" s="930" t="s">
        <v>91</v>
      </c>
      <c r="E208" s="757">
        <f>SUM(J208:J215)</f>
        <v>62</v>
      </c>
      <c r="F208" s="913">
        <f>SUM(K208:K215)</f>
        <v>0.29861111111111116</v>
      </c>
      <c r="G208" s="319" t="s">
        <v>866</v>
      </c>
      <c r="H208" s="425">
        <v>41092</v>
      </c>
      <c r="I208" s="426"/>
      <c r="J208" s="408"/>
      <c r="K208" s="485"/>
      <c r="L208" s="433" t="s">
        <v>1669</v>
      </c>
      <c r="M208" s="455"/>
    </row>
    <row r="209" spans="1:13" ht="12.75" customHeight="1">
      <c r="A209" s="698"/>
      <c r="B209" s="709"/>
      <c r="C209" s="908"/>
      <c r="D209" s="931"/>
      <c r="E209" s="758"/>
      <c r="F209" s="914"/>
      <c r="G209" s="317" t="s">
        <v>872</v>
      </c>
      <c r="H209" s="320">
        <v>41093</v>
      </c>
      <c r="I209" s="403" t="s">
        <v>910</v>
      </c>
      <c r="J209" s="409">
        <v>5</v>
      </c>
      <c r="K209" s="486">
        <v>0.030555555555555555</v>
      </c>
      <c r="L209" s="432" t="s">
        <v>1690</v>
      </c>
      <c r="M209" s="455"/>
    </row>
    <row r="210" spans="1:14" ht="12.75" customHeight="1">
      <c r="A210" s="698"/>
      <c r="B210" s="709"/>
      <c r="C210" s="908"/>
      <c r="D210" s="931"/>
      <c r="E210" s="758"/>
      <c r="F210" s="914"/>
      <c r="G210" s="317" t="s">
        <v>867</v>
      </c>
      <c r="H210" s="402">
        <v>41094</v>
      </c>
      <c r="I210" s="403"/>
      <c r="K210" s="486"/>
      <c r="L210" s="432" t="s">
        <v>1691</v>
      </c>
      <c r="M210" s="455"/>
      <c r="N210" s="175"/>
    </row>
    <row r="211" spans="1:14" s="382" customFormat="1" ht="12.75" customHeight="1">
      <c r="A211" s="698"/>
      <c r="B211" s="709"/>
      <c r="C211" s="908"/>
      <c r="D211" s="931"/>
      <c r="E211" s="758"/>
      <c r="F211" s="914"/>
      <c r="G211" s="317" t="s">
        <v>868</v>
      </c>
      <c r="H211" s="320">
        <v>41095</v>
      </c>
      <c r="I211" s="403" t="s">
        <v>985</v>
      </c>
      <c r="J211" s="409">
        <v>11</v>
      </c>
      <c r="K211" s="486">
        <v>0.043750000000000004</v>
      </c>
      <c r="L211" s="30" t="s">
        <v>1713</v>
      </c>
      <c r="M211" s="455"/>
      <c r="N211" s="381"/>
    </row>
    <row r="212" spans="1:14" s="382" customFormat="1" ht="12.75" customHeight="1">
      <c r="A212" s="698"/>
      <c r="B212" s="709"/>
      <c r="C212" s="908"/>
      <c r="D212" s="931"/>
      <c r="E212" s="758"/>
      <c r="F212" s="914"/>
      <c r="G212" s="893" t="s">
        <v>869</v>
      </c>
      <c r="H212" s="897">
        <v>41096</v>
      </c>
      <c r="I212" s="403" t="s">
        <v>910</v>
      </c>
      <c r="J212" s="409">
        <v>13</v>
      </c>
      <c r="K212" s="486">
        <v>0.06388888888888888</v>
      </c>
      <c r="L212" s="536" t="s">
        <v>1696</v>
      </c>
      <c r="M212" s="455"/>
      <c r="N212" s="381"/>
    </row>
    <row r="213" spans="1:14" s="382" customFormat="1" ht="12.75" customHeight="1">
      <c r="A213" s="698"/>
      <c r="B213" s="709"/>
      <c r="C213" s="908"/>
      <c r="D213" s="931"/>
      <c r="E213" s="758"/>
      <c r="F213" s="914"/>
      <c r="G213" s="894"/>
      <c r="H213" s="898"/>
      <c r="I213" s="403" t="s">
        <v>911</v>
      </c>
      <c r="J213" s="409">
        <v>6</v>
      </c>
      <c r="K213" s="486">
        <v>0.03125</v>
      </c>
      <c r="L213" s="536" t="s">
        <v>1700</v>
      </c>
      <c r="M213" s="455"/>
      <c r="N213" s="381"/>
    </row>
    <row r="214" spans="1:13" ht="12.75" customHeight="1">
      <c r="A214" s="698"/>
      <c r="B214" s="709"/>
      <c r="C214" s="908"/>
      <c r="D214" s="931"/>
      <c r="E214" s="758"/>
      <c r="F214" s="914"/>
      <c r="G214" s="317" t="s">
        <v>870</v>
      </c>
      <c r="H214" s="320">
        <v>41097</v>
      </c>
      <c r="I214" s="403" t="s">
        <v>910</v>
      </c>
      <c r="J214" s="409">
        <v>15</v>
      </c>
      <c r="K214" s="486">
        <v>0.07222222222222223</v>
      </c>
      <c r="L214" s="536" t="s">
        <v>1696</v>
      </c>
      <c r="M214" s="455"/>
    </row>
    <row r="215" spans="1:13" ht="13.5" customHeight="1" thickBot="1">
      <c r="A215" s="698"/>
      <c r="B215" s="709"/>
      <c r="C215" s="908"/>
      <c r="D215" s="932"/>
      <c r="E215" s="759"/>
      <c r="F215" s="915"/>
      <c r="G215" s="318" t="s">
        <v>871</v>
      </c>
      <c r="H215" s="427">
        <v>41098</v>
      </c>
      <c r="I215" s="428" t="s">
        <v>985</v>
      </c>
      <c r="J215" s="410">
        <v>12</v>
      </c>
      <c r="K215" s="487">
        <v>0.05694444444444444</v>
      </c>
      <c r="L215" s="390" t="s">
        <v>1704</v>
      </c>
      <c r="M215" s="455"/>
    </row>
    <row r="216" spans="1:13" ht="12.75" customHeight="1">
      <c r="A216" s="698"/>
      <c r="B216" s="709"/>
      <c r="C216" s="908"/>
      <c r="D216" s="930" t="s">
        <v>92</v>
      </c>
      <c r="E216" s="736">
        <f>SUM(J216:J226)</f>
        <v>86</v>
      </c>
      <c r="F216" s="910">
        <f>SUM(K216:K226)</f>
        <v>0.40763888888888894</v>
      </c>
      <c r="G216" s="809" t="s">
        <v>866</v>
      </c>
      <c r="H216" s="810">
        <v>41099</v>
      </c>
      <c r="I216" s="423" t="s">
        <v>910</v>
      </c>
      <c r="J216" s="421">
        <v>15</v>
      </c>
      <c r="K216" s="488">
        <v>0.05555555555555555</v>
      </c>
      <c r="L216" s="440" t="s">
        <v>1692</v>
      </c>
      <c r="M216" s="455"/>
    </row>
    <row r="217" spans="1:13" ht="12.75" customHeight="1">
      <c r="A217" s="698"/>
      <c r="B217" s="709"/>
      <c r="C217" s="908"/>
      <c r="D217" s="933"/>
      <c r="E217" s="736"/>
      <c r="F217" s="910"/>
      <c r="G217" s="808"/>
      <c r="H217" s="810"/>
      <c r="I217" s="423" t="s">
        <v>960</v>
      </c>
      <c r="J217" s="421">
        <v>1</v>
      </c>
      <c r="K217" s="488">
        <v>0.034722222222222224</v>
      </c>
      <c r="L217" s="432" t="s">
        <v>1689</v>
      </c>
      <c r="M217" s="455"/>
    </row>
    <row r="218" spans="1:13" ht="12.75" customHeight="1">
      <c r="A218" s="698"/>
      <c r="B218" s="709"/>
      <c r="C218" s="908"/>
      <c r="D218" s="933"/>
      <c r="E218" s="736"/>
      <c r="F218" s="910"/>
      <c r="G218" s="807" t="s">
        <v>872</v>
      </c>
      <c r="H218" s="906">
        <v>41100</v>
      </c>
      <c r="I218" s="423" t="s">
        <v>985</v>
      </c>
      <c r="J218" s="421">
        <v>12</v>
      </c>
      <c r="K218" s="488">
        <v>0.05555555555555555</v>
      </c>
      <c r="L218" s="457" t="s">
        <v>1693</v>
      </c>
      <c r="M218" s="455"/>
    </row>
    <row r="219" spans="1:13" ht="12.75" customHeight="1">
      <c r="A219" s="698"/>
      <c r="B219" s="709"/>
      <c r="C219" s="908"/>
      <c r="D219" s="931"/>
      <c r="E219" s="729"/>
      <c r="F219" s="911"/>
      <c r="G219" s="808"/>
      <c r="H219" s="906"/>
      <c r="I219" s="403" t="s">
        <v>910</v>
      </c>
      <c r="J219" s="409">
        <v>12</v>
      </c>
      <c r="K219" s="486">
        <v>0.04305555555555556</v>
      </c>
      <c r="L219" s="432" t="s">
        <v>1695</v>
      </c>
      <c r="M219" s="455"/>
    </row>
    <row r="220" spans="1:13" ht="12.75" customHeight="1">
      <c r="A220" s="698"/>
      <c r="B220" s="709"/>
      <c r="C220" s="908"/>
      <c r="D220" s="931"/>
      <c r="E220" s="729"/>
      <c r="F220" s="911"/>
      <c r="G220" s="807" t="s">
        <v>867</v>
      </c>
      <c r="H220" s="802">
        <v>41101</v>
      </c>
      <c r="I220" s="403" t="s">
        <v>910</v>
      </c>
      <c r="J220" s="409">
        <v>11</v>
      </c>
      <c r="K220" s="486">
        <v>0.04027777777777778</v>
      </c>
      <c r="L220" s="432" t="s">
        <v>1694</v>
      </c>
      <c r="M220" s="455"/>
    </row>
    <row r="221" spans="1:13" ht="12.75" customHeight="1">
      <c r="A221" s="698"/>
      <c r="B221" s="709"/>
      <c r="C221" s="908"/>
      <c r="D221" s="931"/>
      <c r="E221" s="729"/>
      <c r="F221" s="911"/>
      <c r="G221" s="808"/>
      <c r="H221" s="803"/>
      <c r="I221" s="403" t="s">
        <v>960</v>
      </c>
      <c r="J221" s="409">
        <v>1</v>
      </c>
      <c r="K221" s="486">
        <v>0.034722222222222224</v>
      </c>
      <c r="L221" s="432" t="s">
        <v>1688</v>
      </c>
      <c r="M221" s="455"/>
    </row>
    <row r="222" spans="1:13" ht="12.75" customHeight="1">
      <c r="A222" s="698"/>
      <c r="B222" s="709"/>
      <c r="C222" s="908"/>
      <c r="D222" s="931"/>
      <c r="E222" s="729"/>
      <c r="F222" s="911"/>
      <c r="G222" s="317" t="s">
        <v>868</v>
      </c>
      <c r="H222" s="402">
        <v>41102</v>
      </c>
      <c r="I222" s="403"/>
      <c r="K222" s="486"/>
      <c r="L222" s="432" t="s">
        <v>1702</v>
      </c>
      <c r="M222" s="455"/>
    </row>
    <row r="223" spans="1:14" s="382" customFormat="1" ht="12.75" customHeight="1">
      <c r="A223" s="698"/>
      <c r="B223" s="709"/>
      <c r="C223" s="908"/>
      <c r="D223" s="931"/>
      <c r="E223" s="729"/>
      <c r="F223" s="911"/>
      <c r="G223" s="317" t="s">
        <v>869</v>
      </c>
      <c r="H223" s="320">
        <v>41103</v>
      </c>
      <c r="I223" s="404"/>
      <c r="J223" s="411"/>
      <c r="K223" s="490"/>
      <c r="L223" s="432" t="s">
        <v>1701</v>
      </c>
      <c r="M223" s="455"/>
      <c r="N223" s="381"/>
    </row>
    <row r="224" spans="1:14" s="382" customFormat="1" ht="12.75" customHeight="1">
      <c r="A224" s="698"/>
      <c r="B224" s="709"/>
      <c r="C224" s="908"/>
      <c r="D224" s="931"/>
      <c r="E224" s="729"/>
      <c r="F224" s="911"/>
      <c r="G224" s="851" t="s">
        <v>870</v>
      </c>
      <c r="H224" s="902">
        <v>41104</v>
      </c>
      <c r="I224" s="403" t="s">
        <v>910</v>
      </c>
      <c r="J224" s="409">
        <v>7</v>
      </c>
      <c r="K224" s="486">
        <v>0.024999999999999998</v>
      </c>
      <c r="L224" s="432" t="s">
        <v>1711</v>
      </c>
      <c r="M224" s="455"/>
      <c r="N224" s="381"/>
    </row>
    <row r="225" spans="1:13" ht="12.75" customHeight="1">
      <c r="A225" s="698"/>
      <c r="B225" s="709"/>
      <c r="C225" s="908"/>
      <c r="D225" s="931"/>
      <c r="E225" s="729"/>
      <c r="F225" s="911"/>
      <c r="G225" s="863"/>
      <c r="H225" s="903"/>
      <c r="I225" s="460" t="s">
        <v>1078</v>
      </c>
      <c r="J225" s="411">
        <v>15</v>
      </c>
      <c r="K225" s="490">
        <v>0.05902777777777778</v>
      </c>
      <c r="L225" s="383" t="s">
        <v>1710</v>
      </c>
      <c r="M225" s="455"/>
    </row>
    <row r="226" spans="1:13" ht="13.5" customHeight="1" thickBot="1">
      <c r="A226" s="698"/>
      <c r="B226" s="709"/>
      <c r="C226" s="908"/>
      <c r="D226" s="932"/>
      <c r="E226" s="749"/>
      <c r="F226" s="912"/>
      <c r="G226" s="320" t="s">
        <v>871</v>
      </c>
      <c r="H226" s="320">
        <v>41105</v>
      </c>
      <c r="I226" s="437" t="s">
        <v>910</v>
      </c>
      <c r="J226" s="438">
        <v>12</v>
      </c>
      <c r="K226" s="489">
        <v>0.059722222222222225</v>
      </c>
      <c r="L226" s="432" t="s">
        <v>1712</v>
      </c>
      <c r="M226" s="455"/>
    </row>
    <row r="227" spans="1:13" ht="12.75" customHeight="1">
      <c r="A227" s="698"/>
      <c r="B227" s="709"/>
      <c r="C227" s="908"/>
      <c r="D227" s="930" t="s">
        <v>93</v>
      </c>
      <c r="E227" s="757">
        <f>SUM(J227:J235)</f>
        <v>60</v>
      </c>
      <c r="F227" s="913">
        <f>SUM(K227:K235)</f>
        <v>0.2791666666666667</v>
      </c>
      <c r="G227" s="319" t="s">
        <v>866</v>
      </c>
      <c r="H227" s="425">
        <v>41106</v>
      </c>
      <c r="I227" s="426" t="s">
        <v>910</v>
      </c>
      <c r="J227" s="408">
        <v>11</v>
      </c>
      <c r="K227" s="485">
        <v>0.052083333333333336</v>
      </c>
      <c r="L227" s="433" t="s">
        <v>1705</v>
      </c>
      <c r="M227" s="455"/>
    </row>
    <row r="228" spans="1:13" ht="12.75" customHeight="1">
      <c r="A228" s="698"/>
      <c r="B228" s="709"/>
      <c r="C228" s="908"/>
      <c r="D228" s="931"/>
      <c r="E228" s="758"/>
      <c r="F228" s="914"/>
      <c r="G228" s="317" t="s">
        <v>872</v>
      </c>
      <c r="H228" s="320">
        <v>41107</v>
      </c>
      <c r="I228" s="403"/>
      <c r="K228" s="486"/>
      <c r="L228" s="432" t="s">
        <v>1703</v>
      </c>
      <c r="M228" s="455"/>
    </row>
    <row r="229" spans="1:13" ht="12.75" customHeight="1">
      <c r="A229" s="698"/>
      <c r="B229" s="709"/>
      <c r="C229" s="908"/>
      <c r="D229" s="931"/>
      <c r="E229" s="758"/>
      <c r="F229" s="914"/>
      <c r="G229" s="317" t="s">
        <v>867</v>
      </c>
      <c r="H229" s="402">
        <v>41108</v>
      </c>
      <c r="I229" s="403" t="s">
        <v>985</v>
      </c>
      <c r="J229" s="409">
        <v>8</v>
      </c>
      <c r="K229" s="486">
        <v>0.03819444444444444</v>
      </c>
      <c r="L229" s="30" t="s">
        <v>1708</v>
      </c>
      <c r="M229" s="455"/>
    </row>
    <row r="230" spans="1:13" ht="12.75" customHeight="1">
      <c r="A230" s="698"/>
      <c r="B230" s="709"/>
      <c r="C230" s="908"/>
      <c r="D230" s="931"/>
      <c r="E230" s="758"/>
      <c r="F230" s="914"/>
      <c r="G230" s="895" t="s">
        <v>868</v>
      </c>
      <c r="H230" s="853">
        <v>41109</v>
      </c>
      <c r="I230" s="403" t="s">
        <v>1192</v>
      </c>
      <c r="J230" s="409">
        <v>7</v>
      </c>
      <c r="K230" s="486">
        <v>0.035416666666666666</v>
      </c>
      <c r="L230" s="432" t="s">
        <v>1709</v>
      </c>
      <c r="M230" s="455"/>
    </row>
    <row r="231" spans="1:13" ht="12.75" customHeight="1">
      <c r="A231" s="698"/>
      <c r="B231" s="709"/>
      <c r="C231" s="908"/>
      <c r="D231" s="931"/>
      <c r="E231" s="758"/>
      <c r="F231" s="914"/>
      <c r="G231" s="901"/>
      <c r="H231" s="862"/>
      <c r="I231" s="460" t="s">
        <v>1078</v>
      </c>
      <c r="J231" s="411">
        <v>11</v>
      </c>
      <c r="K231" s="490">
        <v>0.05555555555555555</v>
      </c>
      <c r="L231" s="383" t="s">
        <v>1707</v>
      </c>
      <c r="M231" s="455"/>
    </row>
    <row r="232" spans="1:13" ht="12.75" customHeight="1">
      <c r="A232" s="698"/>
      <c r="B232" s="709"/>
      <c r="C232" s="908"/>
      <c r="D232" s="931"/>
      <c r="E232" s="758"/>
      <c r="F232" s="914"/>
      <c r="G232" s="317" t="s">
        <v>869</v>
      </c>
      <c r="H232" s="402">
        <v>41110</v>
      </c>
      <c r="I232" s="403"/>
      <c r="K232" s="486"/>
      <c r="L232" s="432" t="s">
        <v>1706</v>
      </c>
      <c r="M232" s="455"/>
    </row>
    <row r="233" spans="1:13" ht="12.75" customHeight="1">
      <c r="A233" s="698"/>
      <c r="B233" s="709"/>
      <c r="C233" s="908"/>
      <c r="D233" s="931"/>
      <c r="E233" s="758"/>
      <c r="F233" s="914"/>
      <c r="G233" s="893" t="s">
        <v>870</v>
      </c>
      <c r="H233" s="802">
        <v>41111</v>
      </c>
      <c r="I233" s="403" t="s">
        <v>1192</v>
      </c>
      <c r="J233" s="409">
        <v>3</v>
      </c>
      <c r="K233" s="486">
        <v>0.014583333333333332</v>
      </c>
      <c r="L233" s="432" t="s">
        <v>1714</v>
      </c>
      <c r="M233" s="455"/>
    </row>
    <row r="234" spans="1:13" ht="12.75" customHeight="1">
      <c r="A234" s="698"/>
      <c r="B234" s="709"/>
      <c r="C234" s="908"/>
      <c r="D234" s="931"/>
      <c r="E234" s="758"/>
      <c r="F234" s="914"/>
      <c r="G234" s="894"/>
      <c r="H234" s="803"/>
      <c r="I234" s="403" t="s">
        <v>910</v>
      </c>
      <c r="J234" s="409">
        <v>10</v>
      </c>
      <c r="K234" s="486">
        <v>0.03819444444444444</v>
      </c>
      <c r="L234" s="432" t="s">
        <v>1716</v>
      </c>
      <c r="M234" s="455" t="s">
        <v>1719</v>
      </c>
    </row>
    <row r="235" spans="1:13" ht="13.5" customHeight="1" thickBot="1">
      <c r="A235" s="698"/>
      <c r="B235" s="709"/>
      <c r="C235" s="908"/>
      <c r="D235" s="932"/>
      <c r="E235" s="759"/>
      <c r="F235" s="915"/>
      <c r="G235" s="318" t="s">
        <v>871</v>
      </c>
      <c r="H235" s="427">
        <v>41112</v>
      </c>
      <c r="I235" s="428" t="s">
        <v>910</v>
      </c>
      <c r="J235" s="410">
        <v>10</v>
      </c>
      <c r="K235" s="487">
        <v>0.04513888888888889</v>
      </c>
      <c r="L235" s="436" t="s">
        <v>1715</v>
      </c>
      <c r="M235" s="455"/>
    </row>
    <row r="236" spans="1:13" ht="12.75" customHeight="1">
      <c r="A236" s="698"/>
      <c r="B236" s="709"/>
      <c r="C236" s="908"/>
      <c r="D236" s="930" t="s">
        <v>127</v>
      </c>
      <c r="E236" s="757">
        <f>SUM(J236:J242)</f>
        <v>43</v>
      </c>
      <c r="F236" s="913">
        <f>SUM(K236:K242)</f>
        <v>0.175</v>
      </c>
      <c r="G236" s="319" t="s">
        <v>866</v>
      </c>
      <c r="H236" s="429">
        <v>41113</v>
      </c>
      <c r="I236" s="426" t="s">
        <v>985</v>
      </c>
      <c r="J236" s="408">
        <v>15</v>
      </c>
      <c r="K236" s="485">
        <v>0.06319444444444444</v>
      </c>
      <c r="L236" s="36" t="s">
        <v>1717</v>
      </c>
      <c r="M236" s="455"/>
    </row>
    <row r="237" spans="1:13" ht="12.75" customHeight="1">
      <c r="A237" s="698"/>
      <c r="B237" s="709"/>
      <c r="C237" s="908"/>
      <c r="D237" s="931"/>
      <c r="E237" s="758"/>
      <c r="F237" s="914"/>
      <c r="G237" s="317" t="s">
        <v>872</v>
      </c>
      <c r="H237" s="402">
        <v>41114</v>
      </c>
      <c r="I237" s="403" t="s">
        <v>910</v>
      </c>
      <c r="J237" s="409">
        <v>13</v>
      </c>
      <c r="K237" s="486">
        <v>0.049999999999999996</v>
      </c>
      <c r="L237" s="432" t="s">
        <v>1718</v>
      </c>
      <c r="M237" s="455"/>
    </row>
    <row r="238" spans="1:13" ht="12.75" customHeight="1">
      <c r="A238" s="698"/>
      <c r="B238" s="709"/>
      <c r="C238" s="908"/>
      <c r="D238" s="931"/>
      <c r="E238" s="758"/>
      <c r="F238" s="914"/>
      <c r="G238" s="317" t="s">
        <v>867</v>
      </c>
      <c r="H238" s="320">
        <v>41115</v>
      </c>
      <c r="I238" s="403" t="s">
        <v>206</v>
      </c>
      <c r="J238" s="409">
        <v>4</v>
      </c>
      <c r="K238" s="486">
        <v>0.020833333333333332</v>
      </c>
      <c r="L238" s="432" t="s">
        <v>1720</v>
      </c>
      <c r="M238" s="455"/>
    </row>
    <row r="239" spans="1:13" ht="12.75" customHeight="1">
      <c r="A239" s="698"/>
      <c r="B239" s="709"/>
      <c r="C239" s="908"/>
      <c r="D239" s="931"/>
      <c r="E239" s="758"/>
      <c r="F239" s="914"/>
      <c r="G239" s="317" t="s">
        <v>868</v>
      </c>
      <c r="H239" s="402">
        <v>41116</v>
      </c>
      <c r="I239" s="403"/>
      <c r="K239" s="486"/>
      <c r="L239" s="432" t="s">
        <v>1721</v>
      </c>
      <c r="M239" s="455"/>
    </row>
    <row r="240" spans="1:13" ht="12.75" customHeight="1">
      <c r="A240" s="698"/>
      <c r="B240" s="709"/>
      <c r="C240" s="908"/>
      <c r="D240" s="931"/>
      <c r="E240" s="758"/>
      <c r="F240" s="914"/>
      <c r="G240" s="317" t="s">
        <v>869</v>
      </c>
      <c r="H240" s="320">
        <v>41117</v>
      </c>
      <c r="I240" s="403"/>
      <c r="K240" s="486"/>
      <c r="L240" s="432" t="s">
        <v>1722</v>
      </c>
      <c r="M240" s="455"/>
    </row>
    <row r="241" spans="1:14" s="382" customFormat="1" ht="12.75" customHeight="1">
      <c r="A241" s="698"/>
      <c r="B241" s="709"/>
      <c r="C241" s="908"/>
      <c r="D241" s="931"/>
      <c r="E241" s="758"/>
      <c r="F241" s="914"/>
      <c r="G241" s="317" t="s">
        <v>870</v>
      </c>
      <c r="H241" s="402">
        <v>41118</v>
      </c>
      <c r="I241" s="403" t="s">
        <v>910</v>
      </c>
      <c r="J241" s="409">
        <v>11</v>
      </c>
      <c r="K241" s="486">
        <v>0.04097222222222222</v>
      </c>
      <c r="L241" s="432" t="s">
        <v>1724</v>
      </c>
      <c r="M241" s="455"/>
      <c r="N241" s="381"/>
    </row>
    <row r="242" spans="1:13" ht="13.5" customHeight="1" thickBot="1">
      <c r="A242" s="698"/>
      <c r="B242" s="709"/>
      <c r="C242" s="908"/>
      <c r="D242" s="932"/>
      <c r="E242" s="759"/>
      <c r="F242" s="915"/>
      <c r="G242" s="318" t="s">
        <v>871</v>
      </c>
      <c r="H242" s="318">
        <v>41119</v>
      </c>
      <c r="I242" s="428"/>
      <c r="J242" s="410"/>
      <c r="K242" s="487"/>
      <c r="L242" s="436" t="s">
        <v>1723</v>
      </c>
      <c r="M242" s="455"/>
    </row>
    <row r="243" spans="1:13" ht="12.75" customHeight="1">
      <c r="A243" s="698"/>
      <c r="B243" s="709"/>
      <c r="C243" s="908"/>
      <c r="D243" s="930" t="s">
        <v>128</v>
      </c>
      <c r="E243" s="757">
        <f>SUM(J243:J249)</f>
        <v>46</v>
      </c>
      <c r="F243" s="919">
        <f>SUM(K243:K249)</f>
        <v>0.19166666666666665</v>
      </c>
      <c r="G243" s="539" t="s">
        <v>866</v>
      </c>
      <c r="H243" s="422">
        <v>41120</v>
      </c>
      <c r="I243" s="423" t="s">
        <v>910</v>
      </c>
      <c r="J243" s="421">
        <v>16</v>
      </c>
      <c r="K243" s="488">
        <v>0.06388888888888888</v>
      </c>
      <c r="L243" s="440" t="s">
        <v>1725</v>
      </c>
      <c r="M243" s="455"/>
    </row>
    <row r="244" spans="1:13" ht="13.5" customHeight="1" thickBot="1">
      <c r="A244" s="699"/>
      <c r="B244" s="710"/>
      <c r="C244" s="909"/>
      <c r="D244" s="931"/>
      <c r="E244" s="758"/>
      <c r="F244" s="914"/>
      <c r="G244" s="537" t="s">
        <v>872</v>
      </c>
      <c r="H244" s="320">
        <v>41121</v>
      </c>
      <c r="I244" s="403" t="s">
        <v>985</v>
      </c>
      <c r="J244" s="409">
        <v>9</v>
      </c>
      <c r="K244" s="486">
        <v>0.036111111111111115</v>
      </c>
      <c r="L244" s="457" t="s">
        <v>1727</v>
      </c>
      <c r="M244" s="455"/>
    </row>
    <row r="245" spans="1:13" ht="12.75" customHeight="1">
      <c r="A245" s="697">
        <v>41122</v>
      </c>
      <c r="B245" s="708">
        <f>SUM(J245:J279)</f>
        <v>226</v>
      </c>
      <c r="C245" s="907">
        <f>SUM(K245:K279)</f>
        <v>1.4569444444444448</v>
      </c>
      <c r="D245" s="931"/>
      <c r="E245" s="758"/>
      <c r="F245" s="914"/>
      <c r="G245" s="537" t="s">
        <v>867</v>
      </c>
      <c r="H245" s="402">
        <v>41122</v>
      </c>
      <c r="I245" s="403" t="s">
        <v>910</v>
      </c>
      <c r="J245" s="409">
        <v>12</v>
      </c>
      <c r="K245" s="486">
        <v>0.049999999999999996</v>
      </c>
      <c r="L245" s="432" t="s">
        <v>1726</v>
      </c>
      <c r="M245" s="455"/>
    </row>
    <row r="246" spans="1:13" ht="12.75" customHeight="1">
      <c r="A246" s="698"/>
      <c r="B246" s="709"/>
      <c r="C246" s="908"/>
      <c r="D246" s="931"/>
      <c r="E246" s="758"/>
      <c r="F246" s="914"/>
      <c r="G246" s="537" t="s">
        <v>868</v>
      </c>
      <c r="H246" s="320">
        <v>41123</v>
      </c>
      <c r="I246" s="403"/>
      <c r="K246" s="486"/>
      <c r="L246" s="553" t="s">
        <v>1812</v>
      </c>
      <c r="M246" s="455"/>
    </row>
    <row r="247" spans="1:13" ht="12.75" customHeight="1">
      <c r="A247" s="698"/>
      <c r="B247" s="709"/>
      <c r="C247" s="908"/>
      <c r="D247" s="931"/>
      <c r="E247" s="758"/>
      <c r="F247" s="914"/>
      <c r="G247" s="537" t="s">
        <v>869</v>
      </c>
      <c r="H247" s="402">
        <v>41124</v>
      </c>
      <c r="I247" s="560" t="s">
        <v>911</v>
      </c>
      <c r="J247" s="561">
        <v>9</v>
      </c>
      <c r="K247" s="577">
        <v>0.041666666666666664</v>
      </c>
      <c r="L247" s="553" t="s">
        <v>1924</v>
      </c>
      <c r="M247" s="455"/>
    </row>
    <row r="248" spans="1:13" ht="12.75" customHeight="1">
      <c r="A248" s="698"/>
      <c r="B248" s="709"/>
      <c r="C248" s="908"/>
      <c r="D248" s="931"/>
      <c r="E248" s="758"/>
      <c r="F248" s="914"/>
      <c r="G248" s="537" t="s">
        <v>870</v>
      </c>
      <c r="H248" s="320">
        <v>41125</v>
      </c>
      <c r="I248" s="403"/>
      <c r="K248" s="486"/>
      <c r="L248" s="554" t="s">
        <v>1812</v>
      </c>
      <c r="M248" s="455"/>
    </row>
    <row r="249" spans="1:13" ht="13.5" customHeight="1" thickBot="1">
      <c r="A249" s="698"/>
      <c r="B249" s="709"/>
      <c r="C249" s="908"/>
      <c r="D249" s="932"/>
      <c r="E249" s="759"/>
      <c r="F249" s="915"/>
      <c r="G249" s="538" t="s">
        <v>871</v>
      </c>
      <c r="H249" s="427">
        <v>41126</v>
      </c>
      <c r="I249" s="428"/>
      <c r="J249" s="410"/>
      <c r="K249" s="487"/>
      <c r="L249" s="555" t="s">
        <v>1812</v>
      </c>
      <c r="M249" s="455"/>
    </row>
    <row r="250" spans="1:13" ht="12.75" customHeight="1">
      <c r="A250" s="698"/>
      <c r="B250" s="709"/>
      <c r="C250" s="908"/>
      <c r="D250" s="930" t="s">
        <v>188</v>
      </c>
      <c r="E250" s="757">
        <f>SUM(J250:J257)</f>
        <v>56</v>
      </c>
      <c r="F250" s="913">
        <f>SUM(K250:K257)</f>
        <v>0.23402777777777778</v>
      </c>
      <c r="G250" s="316" t="s">
        <v>866</v>
      </c>
      <c r="H250" s="424">
        <v>41127</v>
      </c>
      <c r="I250" s="423" t="s">
        <v>985</v>
      </c>
      <c r="J250" s="421">
        <v>11</v>
      </c>
      <c r="K250" s="488">
        <v>0.051388888888888894</v>
      </c>
      <c r="L250" s="30" t="s">
        <v>1813</v>
      </c>
      <c r="M250" s="455"/>
    </row>
    <row r="251" spans="1:13" ht="12.75" customHeight="1">
      <c r="A251" s="698"/>
      <c r="B251" s="709"/>
      <c r="C251" s="908"/>
      <c r="D251" s="931"/>
      <c r="E251" s="758"/>
      <c r="F251" s="914"/>
      <c r="G251" s="317" t="s">
        <v>872</v>
      </c>
      <c r="H251" s="402">
        <v>41128</v>
      </c>
      <c r="I251" s="403" t="s">
        <v>910</v>
      </c>
      <c r="J251" s="409">
        <v>5</v>
      </c>
      <c r="K251" s="486">
        <v>0.02152777777777778</v>
      </c>
      <c r="L251" s="432" t="s">
        <v>1814</v>
      </c>
      <c r="M251" s="455"/>
    </row>
    <row r="252" spans="1:13" ht="12.75" customHeight="1">
      <c r="A252" s="698"/>
      <c r="B252" s="709"/>
      <c r="C252" s="908"/>
      <c r="D252" s="931"/>
      <c r="E252" s="758"/>
      <c r="F252" s="914"/>
      <c r="G252" s="317" t="s">
        <v>867</v>
      </c>
      <c r="H252" s="320">
        <v>41129</v>
      </c>
      <c r="I252" s="403" t="s">
        <v>985</v>
      </c>
      <c r="J252" s="409">
        <v>9</v>
      </c>
      <c r="K252" s="486">
        <v>0.04027777777777778</v>
      </c>
      <c r="L252" s="432" t="s">
        <v>1815</v>
      </c>
      <c r="M252" s="455"/>
    </row>
    <row r="253" spans="1:13" ht="12.75" customHeight="1">
      <c r="A253" s="698"/>
      <c r="B253" s="709"/>
      <c r="C253" s="908"/>
      <c r="D253" s="931"/>
      <c r="E253" s="758"/>
      <c r="F253" s="914"/>
      <c r="G253" s="317" t="s">
        <v>868</v>
      </c>
      <c r="H253" s="402">
        <v>41130</v>
      </c>
      <c r="I253" s="403"/>
      <c r="K253" s="486"/>
      <c r="L253" s="432" t="s">
        <v>1816</v>
      </c>
      <c r="M253" s="455"/>
    </row>
    <row r="254" spans="1:13" ht="12.75" customHeight="1">
      <c r="A254" s="698"/>
      <c r="B254" s="709"/>
      <c r="C254" s="908"/>
      <c r="D254" s="931"/>
      <c r="E254" s="758"/>
      <c r="F254" s="914"/>
      <c r="G254" s="317" t="s">
        <v>869</v>
      </c>
      <c r="H254" s="320">
        <v>41131</v>
      </c>
      <c r="I254" s="403" t="s">
        <v>1192</v>
      </c>
      <c r="J254" s="409">
        <v>5</v>
      </c>
      <c r="K254" s="486">
        <v>0.024999999999999998</v>
      </c>
      <c r="L254" s="432" t="s">
        <v>1817</v>
      </c>
      <c r="M254" s="455"/>
    </row>
    <row r="255" spans="1:13" ht="12.75" customHeight="1">
      <c r="A255" s="698"/>
      <c r="B255" s="709"/>
      <c r="C255" s="908"/>
      <c r="D255" s="931"/>
      <c r="E255" s="758"/>
      <c r="F255" s="914"/>
      <c r="G255" s="895" t="s">
        <v>870</v>
      </c>
      <c r="H255" s="902">
        <v>41132</v>
      </c>
      <c r="I255" s="437" t="s">
        <v>1192</v>
      </c>
      <c r="J255" s="409">
        <v>3</v>
      </c>
      <c r="K255" s="486">
        <v>0.019444444444444445</v>
      </c>
      <c r="L255" s="432" t="s">
        <v>1818</v>
      </c>
      <c r="M255" s="455"/>
    </row>
    <row r="256" spans="1:13" ht="12.75" customHeight="1">
      <c r="A256" s="698"/>
      <c r="B256" s="709"/>
      <c r="C256" s="908"/>
      <c r="D256" s="931"/>
      <c r="E256" s="758"/>
      <c r="F256" s="914"/>
      <c r="G256" s="901"/>
      <c r="H256" s="903"/>
      <c r="I256" s="460" t="s">
        <v>1078</v>
      </c>
      <c r="J256" s="411">
        <v>23</v>
      </c>
      <c r="K256" s="490">
        <v>0.0763888888888889</v>
      </c>
      <c r="L256" s="380" t="s">
        <v>1819</v>
      </c>
      <c r="M256" s="455"/>
    </row>
    <row r="257" spans="1:13" ht="13.5" customHeight="1" thickBot="1">
      <c r="A257" s="698"/>
      <c r="B257" s="709"/>
      <c r="C257" s="908"/>
      <c r="D257" s="932"/>
      <c r="E257" s="759"/>
      <c r="F257" s="915"/>
      <c r="G257" s="320" t="s">
        <v>871</v>
      </c>
      <c r="H257" s="320">
        <v>41133</v>
      </c>
      <c r="I257" s="437"/>
      <c r="J257" s="438"/>
      <c r="K257" s="489"/>
      <c r="L257" s="439" t="s">
        <v>376</v>
      </c>
      <c r="M257" s="455"/>
    </row>
    <row r="258" spans="1:13" ht="12.75" customHeight="1">
      <c r="A258" s="698"/>
      <c r="B258" s="709"/>
      <c r="C258" s="908"/>
      <c r="D258" s="930" t="s">
        <v>189</v>
      </c>
      <c r="E258" s="736">
        <f>SUM(J258:J264)</f>
        <v>32</v>
      </c>
      <c r="F258" s="916">
        <f>SUM(K258:K264)</f>
        <v>0.14375000000000002</v>
      </c>
      <c r="G258" s="319" t="s">
        <v>866</v>
      </c>
      <c r="H258" s="425">
        <v>41134</v>
      </c>
      <c r="I258" s="426"/>
      <c r="J258" s="408"/>
      <c r="K258" s="485"/>
      <c r="L258" s="433" t="s">
        <v>376</v>
      </c>
      <c r="M258" s="455"/>
    </row>
    <row r="259" spans="1:13" ht="12.75" customHeight="1">
      <c r="A259" s="698"/>
      <c r="B259" s="709"/>
      <c r="C259" s="908"/>
      <c r="D259" s="931"/>
      <c r="E259" s="729"/>
      <c r="F259" s="911"/>
      <c r="G259" s="317" t="s">
        <v>872</v>
      </c>
      <c r="H259" s="320">
        <v>41135</v>
      </c>
      <c r="I259" s="403"/>
      <c r="K259" s="486"/>
      <c r="L259" s="432" t="s">
        <v>376</v>
      </c>
      <c r="M259" s="455"/>
    </row>
    <row r="260" spans="1:13" ht="12.75" customHeight="1">
      <c r="A260" s="698"/>
      <c r="B260" s="709"/>
      <c r="C260" s="908"/>
      <c r="D260" s="931"/>
      <c r="E260" s="729"/>
      <c r="F260" s="911"/>
      <c r="G260" s="317" t="s">
        <v>867</v>
      </c>
      <c r="H260" s="402">
        <v>41136</v>
      </c>
      <c r="I260" s="403"/>
      <c r="K260" s="486"/>
      <c r="L260" s="432" t="s">
        <v>376</v>
      </c>
      <c r="M260" s="455"/>
    </row>
    <row r="261" spans="1:13" ht="12.75" customHeight="1">
      <c r="A261" s="698"/>
      <c r="B261" s="709"/>
      <c r="C261" s="908"/>
      <c r="D261" s="931"/>
      <c r="E261" s="729"/>
      <c r="F261" s="911"/>
      <c r="G261" s="317" t="s">
        <v>868</v>
      </c>
      <c r="H261" s="320">
        <v>41137</v>
      </c>
      <c r="I261" s="403"/>
      <c r="K261" s="486"/>
      <c r="L261" s="432" t="s">
        <v>376</v>
      </c>
      <c r="M261" s="455"/>
    </row>
    <row r="262" spans="1:13" ht="12.75" customHeight="1">
      <c r="A262" s="698"/>
      <c r="B262" s="709"/>
      <c r="C262" s="908"/>
      <c r="D262" s="931"/>
      <c r="E262" s="729"/>
      <c r="F262" s="911"/>
      <c r="G262" s="317" t="s">
        <v>869</v>
      </c>
      <c r="H262" s="402">
        <v>41138</v>
      </c>
      <c r="I262" s="403" t="s">
        <v>910</v>
      </c>
      <c r="J262" s="409">
        <v>9</v>
      </c>
      <c r="K262" s="486">
        <v>0.036111111111111115</v>
      </c>
      <c r="L262" s="440" t="s">
        <v>1820</v>
      </c>
      <c r="M262" s="455"/>
    </row>
    <row r="263" spans="1:13" ht="12.75" customHeight="1">
      <c r="A263" s="698"/>
      <c r="B263" s="709"/>
      <c r="C263" s="908"/>
      <c r="D263" s="931"/>
      <c r="E263" s="729"/>
      <c r="F263" s="911"/>
      <c r="G263" s="377" t="s">
        <v>870</v>
      </c>
      <c r="H263" s="400">
        <v>41139</v>
      </c>
      <c r="I263" s="460" t="s">
        <v>1078</v>
      </c>
      <c r="J263" s="411">
        <v>12</v>
      </c>
      <c r="K263" s="490">
        <v>0.05555555555555555</v>
      </c>
      <c r="L263" s="383" t="s">
        <v>1824</v>
      </c>
      <c r="M263" s="455"/>
    </row>
    <row r="264" spans="1:14" s="382" customFormat="1" ht="13.5" customHeight="1" thickBot="1">
      <c r="A264" s="698"/>
      <c r="B264" s="709"/>
      <c r="C264" s="908"/>
      <c r="D264" s="932"/>
      <c r="E264" s="749"/>
      <c r="F264" s="917"/>
      <c r="G264" s="384" t="s">
        <v>871</v>
      </c>
      <c r="H264" s="452">
        <v>41140</v>
      </c>
      <c r="I264" s="445" t="s">
        <v>1078</v>
      </c>
      <c r="J264" s="446">
        <v>11</v>
      </c>
      <c r="K264" s="491">
        <v>0.052083333333333336</v>
      </c>
      <c r="L264" s="388" t="s">
        <v>1821</v>
      </c>
      <c r="M264" s="455"/>
      <c r="N264" s="381"/>
    </row>
    <row r="265" spans="1:13" ht="12.75" customHeight="1">
      <c r="A265" s="698"/>
      <c r="B265" s="709"/>
      <c r="C265" s="908"/>
      <c r="D265" s="930" t="s">
        <v>198</v>
      </c>
      <c r="E265" s="757">
        <f>SUM(J265:J272)</f>
        <v>56</v>
      </c>
      <c r="F265" s="913">
        <f>SUM(K265:K272)</f>
        <v>0.48125</v>
      </c>
      <c r="G265" s="319" t="s">
        <v>866</v>
      </c>
      <c r="H265" s="429">
        <v>41141</v>
      </c>
      <c r="I265" s="426"/>
      <c r="J265" s="408"/>
      <c r="K265" s="485"/>
      <c r="L265" s="433" t="s">
        <v>1825</v>
      </c>
      <c r="M265" s="455"/>
    </row>
    <row r="266" spans="1:13" ht="12.75" customHeight="1">
      <c r="A266" s="698"/>
      <c r="B266" s="709"/>
      <c r="C266" s="908"/>
      <c r="D266" s="931"/>
      <c r="E266" s="758"/>
      <c r="F266" s="914"/>
      <c r="G266" s="317" t="s">
        <v>872</v>
      </c>
      <c r="H266" s="402">
        <v>41142</v>
      </c>
      <c r="I266" s="403"/>
      <c r="K266" s="486"/>
      <c r="L266" s="432" t="s">
        <v>1823</v>
      </c>
      <c r="M266" s="455"/>
    </row>
    <row r="267" spans="1:13" ht="12.75" customHeight="1">
      <c r="A267" s="698"/>
      <c r="B267" s="709"/>
      <c r="C267" s="908"/>
      <c r="D267" s="931"/>
      <c r="E267" s="758"/>
      <c r="F267" s="914"/>
      <c r="G267" s="317" t="s">
        <v>867</v>
      </c>
      <c r="H267" s="320">
        <v>41143</v>
      </c>
      <c r="I267" s="403"/>
      <c r="K267" s="486"/>
      <c r="L267" s="432" t="s">
        <v>1823</v>
      </c>
      <c r="M267" s="455"/>
    </row>
    <row r="268" spans="1:13" ht="12.75" customHeight="1">
      <c r="A268" s="698"/>
      <c r="B268" s="709"/>
      <c r="C268" s="908"/>
      <c r="D268" s="931"/>
      <c r="E268" s="758"/>
      <c r="F268" s="914"/>
      <c r="G268" s="317" t="s">
        <v>868</v>
      </c>
      <c r="H268" s="402">
        <v>41144</v>
      </c>
      <c r="I268" s="403" t="s">
        <v>910</v>
      </c>
      <c r="J268" s="409">
        <v>8</v>
      </c>
      <c r="K268" s="486">
        <v>0.034722222222222224</v>
      </c>
      <c r="L268" s="432" t="s">
        <v>1822</v>
      </c>
      <c r="M268" s="455"/>
    </row>
    <row r="269" spans="1:13" ht="12.75" customHeight="1">
      <c r="A269" s="698"/>
      <c r="B269" s="709"/>
      <c r="C269" s="908"/>
      <c r="D269" s="931"/>
      <c r="E269" s="758"/>
      <c r="F269" s="914"/>
      <c r="G269" s="317" t="s">
        <v>869</v>
      </c>
      <c r="H269" s="320">
        <v>41145</v>
      </c>
      <c r="I269" s="403" t="s">
        <v>1192</v>
      </c>
      <c r="J269" s="409">
        <v>5</v>
      </c>
      <c r="K269" s="486">
        <v>0.019444444444444445</v>
      </c>
      <c r="L269" s="432" t="s">
        <v>1831</v>
      </c>
      <c r="M269" s="455"/>
    </row>
    <row r="270" spans="1:13" ht="12.75" customHeight="1">
      <c r="A270" s="698"/>
      <c r="B270" s="709"/>
      <c r="C270" s="908"/>
      <c r="D270" s="931"/>
      <c r="E270" s="758"/>
      <c r="F270" s="914"/>
      <c r="G270" s="895" t="s">
        <v>870</v>
      </c>
      <c r="H270" s="902">
        <v>41146</v>
      </c>
      <c r="I270" s="460" t="s">
        <v>1078</v>
      </c>
      <c r="J270" s="411">
        <v>13</v>
      </c>
      <c r="K270" s="490">
        <v>0.0763888888888889</v>
      </c>
      <c r="L270" s="380" t="s">
        <v>1832</v>
      </c>
      <c r="M270" s="455"/>
    </row>
    <row r="271" spans="1:13" ht="12.75" customHeight="1">
      <c r="A271" s="698"/>
      <c r="B271" s="709"/>
      <c r="C271" s="908"/>
      <c r="D271" s="934"/>
      <c r="E271" s="767"/>
      <c r="F271" s="918"/>
      <c r="G271" s="901"/>
      <c r="H271" s="903"/>
      <c r="I271" s="437" t="s">
        <v>206</v>
      </c>
      <c r="J271" s="438">
        <v>10</v>
      </c>
      <c r="K271" s="489">
        <v>0.10069444444444443</v>
      </c>
      <c r="L271" s="393" t="s">
        <v>1851</v>
      </c>
      <c r="M271" s="455"/>
    </row>
    <row r="272" spans="1:13" ht="13.5" customHeight="1" thickBot="1">
      <c r="A272" s="698"/>
      <c r="B272" s="709"/>
      <c r="C272" s="908"/>
      <c r="D272" s="932"/>
      <c r="E272" s="759"/>
      <c r="F272" s="918"/>
      <c r="G272" s="320" t="s">
        <v>871</v>
      </c>
      <c r="H272" s="320">
        <v>41147</v>
      </c>
      <c r="I272" s="437" t="s">
        <v>206</v>
      </c>
      <c r="J272" s="438">
        <v>20</v>
      </c>
      <c r="K272" s="489">
        <v>0.25</v>
      </c>
      <c r="L272" s="439" t="s">
        <v>1853</v>
      </c>
      <c r="M272" s="455"/>
    </row>
    <row r="273" spans="1:14" s="297" customFormat="1" ht="12.75" customHeight="1">
      <c r="A273" s="698"/>
      <c r="B273" s="709"/>
      <c r="C273" s="908"/>
      <c r="D273" s="930" t="s">
        <v>199</v>
      </c>
      <c r="E273" s="736">
        <f>SUM(J273:J281)</f>
        <v>71</v>
      </c>
      <c r="F273" s="916">
        <f>SUM(K273:K281)</f>
        <v>0.5437500000000001</v>
      </c>
      <c r="G273" s="319" t="s">
        <v>866</v>
      </c>
      <c r="H273" s="425">
        <v>41148</v>
      </c>
      <c r="I273" s="426"/>
      <c r="J273" s="408"/>
      <c r="K273" s="545"/>
      <c r="L273" s="36" t="s">
        <v>1855</v>
      </c>
      <c r="M273" s="455"/>
      <c r="N273" s="341"/>
    </row>
    <row r="274" spans="1:14" s="297" customFormat="1" ht="12.75" customHeight="1">
      <c r="A274" s="698"/>
      <c r="B274" s="709"/>
      <c r="C274" s="908"/>
      <c r="D274" s="933"/>
      <c r="E274" s="736"/>
      <c r="F274" s="910"/>
      <c r="G274" s="845" t="s">
        <v>872</v>
      </c>
      <c r="H274" s="843">
        <v>41149</v>
      </c>
      <c r="I274" s="403" t="s">
        <v>206</v>
      </c>
      <c r="J274" s="409">
        <v>19</v>
      </c>
      <c r="K274" s="492">
        <v>0.21875</v>
      </c>
      <c r="L274" s="435" t="s">
        <v>1852</v>
      </c>
      <c r="M274" s="455"/>
      <c r="N274" s="341"/>
    </row>
    <row r="275" spans="1:13" ht="12.75" customHeight="1">
      <c r="A275" s="698"/>
      <c r="B275" s="709"/>
      <c r="C275" s="908"/>
      <c r="D275" s="931"/>
      <c r="E275" s="729"/>
      <c r="F275" s="911"/>
      <c r="G275" s="845"/>
      <c r="H275" s="843"/>
      <c r="I275" s="403" t="s">
        <v>910</v>
      </c>
      <c r="J275" s="409">
        <v>9</v>
      </c>
      <c r="K275" s="492">
        <v>0.03333333333333333</v>
      </c>
      <c r="L275" s="432" t="s">
        <v>1856</v>
      </c>
      <c r="M275" s="455"/>
    </row>
    <row r="276" spans="1:13" ht="12.75" customHeight="1">
      <c r="A276" s="698"/>
      <c r="B276" s="709"/>
      <c r="C276" s="908"/>
      <c r="D276" s="931"/>
      <c r="E276" s="729"/>
      <c r="F276" s="911"/>
      <c r="G276" s="317" t="s">
        <v>867</v>
      </c>
      <c r="H276" s="402">
        <v>41150</v>
      </c>
      <c r="I276" s="403" t="s">
        <v>206</v>
      </c>
      <c r="J276" s="409">
        <v>10</v>
      </c>
      <c r="K276" s="492">
        <v>0.10416666666666667</v>
      </c>
      <c r="L276" s="30" t="s">
        <v>1854</v>
      </c>
      <c r="M276" s="455"/>
    </row>
    <row r="277" spans="1:13" ht="12.75" customHeight="1">
      <c r="A277" s="698"/>
      <c r="B277" s="709"/>
      <c r="C277" s="908"/>
      <c r="D277" s="931"/>
      <c r="E277" s="729"/>
      <c r="F277" s="911"/>
      <c r="G277" s="807" t="s">
        <v>868</v>
      </c>
      <c r="H277" s="802">
        <v>41151</v>
      </c>
      <c r="I277" s="403" t="s">
        <v>206</v>
      </c>
      <c r="J277" s="409">
        <v>10</v>
      </c>
      <c r="K277" s="492">
        <v>0.10416666666666667</v>
      </c>
      <c r="L277" s="30" t="s">
        <v>1854</v>
      </c>
      <c r="M277" s="455"/>
    </row>
    <row r="278" spans="1:13" ht="12.75" customHeight="1">
      <c r="A278" s="698"/>
      <c r="B278" s="709"/>
      <c r="C278" s="908"/>
      <c r="D278" s="931"/>
      <c r="E278" s="729"/>
      <c r="F278" s="911"/>
      <c r="G278" s="808"/>
      <c r="H278" s="803"/>
      <c r="I278" s="403" t="s">
        <v>910</v>
      </c>
      <c r="J278" s="409">
        <v>13</v>
      </c>
      <c r="K278" s="492">
        <v>0.04583333333333334</v>
      </c>
      <c r="L278" s="432" t="s">
        <v>1857</v>
      </c>
      <c r="M278" s="455"/>
    </row>
    <row r="279" spans="1:13" ht="13.5" customHeight="1" thickBot="1">
      <c r="A279" s="699"/>
      <c r="B279" s="710"/>
      <c r="C279" s="909"/>
      <c r="D279" s="931"/>
      <c r="E279" s="729"/>
      <c r="F279" s="911"/>
      <c r="G279" s="317" t="s">
        <v>869</v>
      </c>
      <c r="H279" s="402">
        <v>41152</v>
      </c>
      <c r="I279" s="403"/>
      <c r="K279" s="492"/>
      <c r="L279" s="558" t="s">
        <v>1858</v>
      </c>
      <c r="M279" s="455"/>
    </row>
    <row r="280" spans="1:13" ht="12.75" customHeight="1">
      <c r="A280" s="697">
        <v>41153</v>
      </c>
      <c r="B280" s="708">
        <f>SUM(J280:J311)</f>
        <v>227</v>
      </c>
      <c r="C280" s="907">
        <f>SUM(K280:K311)</f>
        <v>0.9916666666666665</v>
      </c>
      <c r="D280" s="931"/>
      <c r="E280" s="729"/>
      <c r="F280" s="911"/>
      <c r="G280" s="317" t="s">
        <v>870</v>
      </c>
      <c r="H280" s="317">
        <v>41153</v>
      </c>
      <c r="I280" s="403"/>
      <c r="K280" s="492"/>
      <c r="L280" s="553" t="s">
        <v>1812</v>
      </c>
      <c r="M280" s="455"/>
    </row>
    <row r="281" spans="1:13" ht="13.5" customHeight="1" thickBot="1">
      <c r="A281" s="698"/>
      <c r="B281" s="709"/>
      <c r="C281" s="908"/>
      <c r="D281" s="932"/>
      <c r="E281" s="749"/>
      <c r="F281" s="912"/>
      <c r="G281" s="320" t="s">
        <v>871</v>
      </c>
      <c r="H281" s="450">
        <v>41154</v>
      </c>
      <c r="I281" s="437" t="s">
        <v>910</v>
      </c>
      <c r="J281" s="438">
        <v>10</v>
      </c>
      <c r="K281" s="494">
        <v>0.0375</v>
      </c>
      <c r="L281" s="439" t="s">
        <v>1833</v>
      </c>
      <c r="M281" s="455"/>
    </row>
    <row r="282" spans="1:13" ht="12.75" customHeight="1">
      <c r="A282" s="698"/>
      <c r="B282" s="709"/>
      <c r="C282" s="908"/>
      <c r="D282" s="930" t="s">
        <v>207</v>
      </c>
      <c r="E282" s="775">
        <f>SUM(J282:J288)</f>
        <v>69</v>
      </c>
      <c r="F282" s="916">
        <f>SUM(K282:K288)</f>
        <v>0.28055555555555556</v>
      </c>
      <c r="G282" s="319" t="s">
        <v>866</v>
      </c>
      <c r="H282" s="319">
        <v>41155</v>
      </c>
      <c r="I282" s="426" t="s">
        <v>985</v>
      </c>
      <c r="J282" s="408">
        <v>12</v>
      </c>
      <c r="K282" s="545">
        <v>0.04513888888888889</v>
      </c>
      <c r="L282" s="433" t="s">
        <v>1834</v>
      </c>
      <c r="M282" s="455"/>
    </row>
    <row r="283" spans="1:13" ht="12.75" customHeight="1">
      <c r="A283" s="698"/>
      <c r="B283" s="709"/>
      <c r="C283" s="908"/>
      <c r="D283" s="931"/>
      <c r="E283" s="776"/>
      <c r="F283" s="911"/>
      <c r="G283" s="317" t="s">
        <v>872</v>
      </c>
      <c r="H283" s="402">
        <v>41156</v>
      </c>
      <c r="I283" s="403" t="s">
        <v>910</v>
      </c>
      <c r="J283" s="409">
        <v>3</v>
      </c>
      <c r="K283" s="492">
        <v>0.013194444444444444</v>
      </c>
      <c r="L283" s="432" t="s">
        <v>1863</v>
      </c>
      <c r="M283" s="455"/>
    </row>
    <row r="284" spans="1:13" ht="12.75" customHeight="1">
      <c r="A284" s="698"/>
      <c r="B284" s="709"/>
      <c r="C284" s="908"/>
      <c r="D284" s="931"/>
      <c r="E284" s="776"/>
      <c r="F284" s="911"/>
      <c r="G284" s="317" t="s">
        <v>867</v>
      </c>
      <c r="H284" s="317">
        <v>41157</v>
      </c>
      <c r="I284" s="560" t="s">
        <v>910</v>
      </c>
      <c r="J284" s="561">
        <v>20</v>
      </c>
      <c r="K284" s="562">
        <v>0.08333333333333333</v>
      </c>
      <c r="L284" s="563" t="s">
        <v>1860</v>
      </c>
      <c r="M284" s="455"/>
    </row>
    <row r="285" spans="1:13" ht="12.75" customHeight="1">
      <c r="A285" s="698"/>
      <c r="B285" s="709"/>
      <c r="C285" s="908"/>
      <c r="D285" s="931"/>
      <c r="E285" s="776"/>
      <c r="F285" s="911"/>
      <c r="G285" s="317" t="s">
        <v>868</v>
      </c>
      <c r="H285" s="402">
        <v>41158</v>
      </c>
      <c r="I285" s="560" t="s">
        <v>910</v>
      </c>
      <c r="J285" s="561">
        <v>12</v>
      </c>
      <c r="K285" s="562">
        <v>0.04861111111111111</v>
      </c>
      <c r="L285" s="553" t="s">
        <v>1859</v>
      </c>
      <c r="M285" s="455"/>
    </row>
    <row r="286" spans="1:13" ht="12.75" customHeight="1">
      <c r="A286" s="698"/>
      <c r="B286" s="709"/>
      <c r="C286" s="908"/>
      <c r="D286" s="931"/>
      <c r="E286" s="776"/>
      <c r="F286" s="911"/>
      <c r="G286" s="317" t="s">
        <v>869</v>
      </c>
      <c r="H286" s="317">
        <v>41159</v>
      </c>
      <c r="I286" s="560"/>
      <c r="J286" s="561"/>
      <c r="K286" s="562"/>
      <c r="L286" s="432" t="s">
        <v>1862</v>
      </c>
      <c r="M286" s="455"/>
    </row>
    <row r="287" spans="1:13" ht="12.75" customHeight="1">
      <c r="A287" s="698"/>
      <c r="B287" s="709"/>
      <c r="C287" s="908"/>
      <c r="D287" s="931"/>
      <c r="E287" s="776"/>
      <c r="F287" s="911"/>
      <c r="G287" s="377" t="s">
        <v>870</v>
      </c>
      <c r="H287" s="458">
        <v>41160</v>
      </c>
      <c r="I287" s="404" t="s">
        <v>1078</v>
      </c>
      <c r="J287" s="411">
        <v>12</v>
      </c>
      <c r="K287" s="559">
        <v>0.052083333333333336</v>
      </c>
      <c r="L287" s="380" t="s">
        <v>1835</v>
      </c>
      <c r="M287" s="455"/>
    </row>
    <row r="288" spans="1:13" ht="13.5" customHeight="1" thickBot="1">
      <c r="A288" s="698"/>
      <c r="B288" s="709"/>
      <c r="C288" s="908"/>
      <c r="D288" s="932"/>
      <c r="E288" s="777"/>
      <c r="F288" s="912"/>
      <c r="G288" s="320" t="s">
        <v>871</v>
      </c>
      <c r="H288" s="320">
        <v>41161</v>
      </c>
      <c r="I288" s="437" t="s">
        <v>910</v>
      </c>
      <c r="J288" s="438">
        <v>10</v>
      </c>
      <c r="K288" s="494">
        <v>0.03819444444444444</v>
      </c>
      <c r="L288" s="439" t="s">
        <v>1731</v>
      </c>
      <c r="M288" s="455"/>
    </row>
    <row r="289" spans="1:14" s="382" customFormat="1" ht="12.75" customHeight="1">
      <c r="A289" s="698"/>
      <c r="B289" s="709"/>
      <c r="C289" s="908"/>
      <c r="D289" s="930" t="s">
        <v>274</v>
      </c>
      <c r="E289" s="778">
        <f>SUM(J289:J295)</f>
        <v>63</v>
      </c>
      <c r="F289" s="916">
        <f>SUM(K289:K295)</f>
        <v>0.2965277777777778</v>
      </c>
      <c r="G289" s="319" t="s">
        <v>866</v>
      </c>
      <c r="H289" s="425">
        <v>41162</v>
      </c>
      <c r="I289" s="443"/>
      <c r="J289" s="444"/>
      <c r="K289" s="565"/>
      <c r="L289" s="433" t="s">
        <v>1732</v>
      </c>
      <c r="M289" s="455"/>
      <c r="N289" s="381"/>
    </row>
    <row r="290" spans="1:13" ht="12.75" customHeight="1">
      <c r="A290" s="698"/>
      <c r="B290" s="709"/>
      <c r="C290" s="908"/>
      <c r="D290" s="931"/>
      <c r="E290" s="776"/>
      <c r="F290" s="911"/>
      <c r="G290" s="317" t="s">
        <v>872</v>
      </c>
      <c r="H290" s="317">
        <v>41163</v>
      </c>
      <c r="I290" s="403" t="s">
        <v>910</v>
      </c>
      <c r="J290" s="409">
        <v>20</v>
      </c>
      <c r="K290" s="492">
        <v>0.07777777777777778</v>
      </c>
      <c r="L290" s="432" t="s">
        <v>1730</v>
      </c>
      <c r="M290" s="455"/>
    </row>
    <row r="291" spans="1:13" ht="12.75" customHeight="1">
      <c r="A291" s="698"/>
      <c r="B291" s="709"/>
      <c r="C291" s="908"/>
      <c r="D291" s="931"/>
      <c r="E291" s="776"/>
      <c r="F291" s="911"/>
      <c r="G291" s="377" t="s">
        <v>867</v>
      </c>
      <c r="H291" s="458">
        <v>41164</v>
      </c>
      <c r="I291" s="404" t="s">
        <v>1078</v>
      </c>
      <c r="J291" s="411">
        <v>12</v>
      </c>
      <c r="K291" s="559">
        <v>0.06944444444444443</v>
      </c>
      <c r="L291" s="383" t="s">
        <v>1728</v>
      </c>
      <c r="M291" s="455"/>
    </row>
    <row r="292" spans="1:13" ht="12.75" customHeight="1">
      <c r="A292" s="698"/>
      <c r="B292" s="709"/>
      <c r="C292" s="908"/>
      <c r="D292" s="931"/>
      <c r="E292" s="776"/>
      <c r="F292" s="911"/>
      <c r="G292" s="317" t="s">
        <v>868</v>
      </c>
      <c r="H292" s="317">
        <v>41165</v>
      </c>
      <c r="I292" s="403"/>
      <c r="K292" s="492"/>
      <c r="L292" s="432" t="s">
        <v>1729</v>
      </c>
      <c r="M292" s="455"/>
    </row>
    <row r="293" spans="1:13" ht="12.75" customHeight="1">
      <c r="A293" s="698"/>
      <c r="B293" s="709"/>
      <c r="C293" s="908"/>
      <c r="D293" s="931"/>
      <c r="E293" s="776"/>
      <c r="F293" s="911"/>
      <c r="G293" s="317" t="s">
        <v>869</v>
      </c>
      <c r="H293" s="402">
        <v>41166</v>
      </c>
      <c r="I293" s="403" t="s">
        <v>985</v>
      </c>
      <c r="J293" s="409">
        <v>5</v>
      </c>
      <c r="K293" s="492">
        <v>0.024305555555555556</v>
      </c>
      <c r="L293" s="432" t="s">
        <v>1864</v>
      </c>
      <c r="M293" s="455"/>
    </row>
    <row r="294" spans="1:13" ht="12.75" customHeight="1">
      <c r="A294" s="698"/>
      <c r="B294" s="709"/>
      <c r="C294" s="908"/>
      <c r="D294" s="931"/>
      <c r="E294" s="776"/>
      <c r="F294" s="911"/>
      <c r="G294" s="317" t="s">
        <v>870</v>
      </c>
      <c r="H294" s="317">
        <v>41167</v>
      </c>
      <c r="I294" s="404" t="s">
        <v>1078</v>
      </c>
      <c r="J294" s="411">
        <v>17</v>
      </c>
      <c r="K294" s="559">
        <v>0.08333333333333333</v>
      </c>
      <c r="L294" s="383" t="s">
        <v>1865</v>
      </c>
      <c r="M294" s="455"/>
    </row>
    <row r="295" spans="1:13" ht="13.5" customHeight="1" thickBot="1">
      <c r="A295" s="698"/>
      <c r="B295" s="709"/>
      <c r="C295" s="908"/>
      <c r="D295" s="932"/>
      <c r="E295" s="779"/>
      <c r="F295" s="917"/>
      <c r="G295" s="318" t="s">
        <v>871</v>
      </c>
      <c r="H295" s="427">
        <v>41168</v>
      </c>
      <c r="I295" s="574" t="s">
        <v>910</v>
      </c>
      <c r="J295" s="575">
        <v>9</v>
      </c>
      <c r="K295" s="576">
        <v>0.041666666666666664</v>
      </c>
      <c r="L295" s="555" t="s">
        <v>1922</v>
      </c>
      <c r="M295" s="455"/>
    </row>
    <row r="296" spans="1:14" s="382" customFormat="1" ht="12.75" customHeight="1">
      <c r="A296" s="698"/>
      <c r="B296" s="709"/>
      <c r="C296" s="908"/>
      <c r="D296" s="930" t="s">
        <v>275</v>
      </c>
      <c r="E296" s="757">
        <f>SUM(J296:J303)</f>
        <v>46</v>
      </c>
      <c r="F296" s="919">
        <f>SUM(K296:K303)</f>
        <v>0.16458333333333333</v>
      </c>
      <c r="G296" s="316" t="s">
        <v>866</v>
      </c>
      <c r="H296" s="424">
        <v>41169</v>
      </c>
      <c r="I296" s="441"/>
      <c r="J296" s="442"/>
      <c r="K296" s="497"/>
      <c r="L296" s="564" t="s">
        <v>1812</v>
      </c>
      <c r="M296" s="455"/>
      <c r="N296" s="381"/>
    </row>
    <row r="297" spans="1:13" ht="12.75" customHeight="1">
      <c r="A297" s="698"/>
      <c r="B297" s="709"/>
      <c r="C297" s="908"/>
      <c r="D297" s="931"/>
      <c r="E297" s="758"/>
      <c r="F297" s="914"/>
      <c r="G297" s="317" t="s">
        <v>872</v>
      </c>
      <c r="H297" s="402">
        <v>41170</v>
      </c>
      <c r="I297" s="403" t="s">
        <v>910</v>
      </c>
      <c r="J297" s="409">
        <v>20</v>
      </c>
      <c r="K297" s="486">
        <v>0.075</v>
      </c>
      <c r="L297" s="432" t="s">
        <v>1866</v>
      </c>
      <c r="M297" s="455"/>
    </row>
    <row r="298" spans="1:14" s="382" customFormat="1" ht="12.75" customHeight="1">
      <c r="A298" s="698"/>
      <c r="B298" s="709"/>
      <c r="C298" s="908"/>
      <c r="D298" s="931"/>
      <c r="E298" s="758"/>
      <c r="F298" s="914"/>
      <c r="G298" s="317" t="s">
        <v>867</v>
      </c>
      <c r="H298" s="320">
        <v>41171</v>
      </c>
      <c r="I298" s="404"/>
      <c r="J298" s="411"/>
      <c r="K298" s="490"/>
      <c r="L298" s="553" t="s">
        <v>1812</v>
      </c>
      <c r="M298" s="455"/>
      <c r="N298" s="381"/>
    </row>
    <row r="299" spans="1:13" ht="12.75" customHeight="1">
      <c r="A299" s="698"/>
      <c r="B299" s="709"/>
      <c r="C299" s="908"/>
      <c r="D299" s="931"/>
      <c r="E299" s="758"/>
      <c r="F299" s="914"/>
      <c r="G299" s="317" t="s">
        <v>868</v>
      </c>
      <c r="H299" s="402">
        <v>41172</v>
      </c>
      <c r="I299" s="403"/>
      <c r="K299" s="486"/>
      <c r="L299" s="553" t="s">
        <v>1812</v>
      </c>
      <c r="M299" s="455"/>
    </row>
    <row r="300" spans="1:13" ht="12.75" customHeight="1">
      <c r="A300" s="698"/>
      <c r="B300" s="709"/>
      <c r="C300" s="908"/>
      <c r="D300" s="931"/>
      <c r="E300" s="758"/>
      <c r="F300" s="914"/>
      <c r="G300" s="317" t="s">
        <v>869</v>
      </c>
      <c r="H300" s="320">
        <v>41173</v>
      </c>
      <c r="I300" s="403"/>
      <c r="K300" s="486"/>
      <c r="L300" s="553" t="s">
        <v>1812</v>
      </c>
      <c r="M300" s="455"/>
    </row>
    <row r="301" spans="1:13" ht="12.75" customHeight="1">
      <c r="A301" s="698"/>
      <c r="B301" s="709"/>
      <c r="C301" s="908"/>
      <c r="D301" s="931"/>
      <c r="E301" s="758"/>
      <c r="F301" s="914"/>
      <c r="G301" s="317" t="s">
        <v>870</v>
      </c>
      <c r="H301" s="402">
        <v>41174</v>
      </c>
      <c r="I301" s="403"/>
      <c r="K301" s="486"/>
      <c r="L301" s="553" t="s">
        <v>1812</v>
      </c>
      <c r="M301" s="455"/>
    </row>
    <row r="302" spans="1:13" ht="12.75" customHeight="1">
      <c r="A302" s="698"/>
      <c r="B302" s="709"/>
      <c r="C302" s="908"/>
      <c r="D302" s="934"/>
      <c r="E302" s="767"/>
      <c r="F302" s="918"/>
      <c r="G302" s="895" t="s">
        <v>871</v>
      </c>
      <c r="H302" s="853">
        <v>41175</v>
      </c>
      <c r="I302" s="403" t="s">
        <v>1192</v>
      </c>
      <c r="J302" s="438">
        <v>3</v>
      </c>
      <c r="K302" s="489">
        <v>0.013194444444444444</v>
      </c>
      <c r="L302" s="432" t="s">
        <v>1868</v>
      </c>
      <c r="M302" s="455"/>
    </row>
    <row r="303" spans="1:13" ht="13.5" customHeight="1" thickBot="1">
      <c r="A303" s="698"/>
      <c r="B303" s="709"/>
      <c r="C303" s="908"/>
      <c r="D303" s="932"/>
      <c r="E303" s="759"/>
      <c r="F303" s="915"/>
      <c r="G303" s="896"/>
      <c r="H303" s="854"/>
      <c r="I303" s="460" t="s">
        <v>1078</v>
      </c>
      <c r="J303" s="461">
        <v>23</v>
      </c>
      <c r="K303" s="495">
        <v>0.0763888888888889</v>
      </c>
      <c r="L303" s="383" t="s">
        <v>1869</v>
      </c>
      <c r="M303" s="455"/>
    </row>
    <row r="304" spans="1:14" s="382" customFormat="1" ht="12.75" customHeight="1">
      <c r="A304" s="698"/>
      <c r="B304" s="709"/>
      <c r="C304" s="908"/>
      <c r="D304" s="930" t="s">
        <v>281</v>
      </c>
      <c r="E304" s="736">
        <f>SUM(J304:J311)</f>
        <v>39</v>
      </c>
      <c r="F304" s="916">
        <f>SUM(K304:K311)</f>
        <v>0.2125</v>
      </c>
      <c r="G304" s="319" t="s">
        <v>866</v>
      </c>
      <c r="H304" s="425">
        <v>41176</v>
      </c>
      <c r="I304" s="443"/>
      <c r="J304" s="444"/>
      <c r="K304" s="496"/>
      <c r="L304" s="433" t="s">
        <v>1733</v>
      </c>
      <c r="M304" s="455"/>
      <c r="N304" s="381"/>
    </row>
    <row r="305" spans="1:13" ht="12.75" customHeight="1">
      <c r="A305" s="698"/>
      <c r="B305" s="709"/>
      <c r="C305" s="908"/>
      <c r="D305" s="931"/>
      <c r="E305" s="729"/>
      <c r="F305" s="911"/>
      <c r="G305" s="317" t="s">
        <v>872</v>
      </c>
      <c r="H305" s="320">
        <v>41177</v>
      </c>
      <c r="I305" s="403" t="s">
        <v>910</v>
      </c>
      <c r="J305" s="409">
        <v>8</v>
      </c>
      <c r="K305" s="486">
        <v>0.03333333333333333</v>
      </c>
      <c r="L305" s="432" t="s">
        <v>1867</v>
      </c>
      <c r="M305" s="455"/>
    </row>
    <row r="306" spans="1:13" ht="12.75" customHeight="1">
      <c r="A306" s="698"/>
      <c r="B306" s="709"/>
      <c r="C306" s="908"/>
      <c r="D306" s="931"/>
      <c r="E306" s="729"/>
      <c r="F306" s="911"/>
      <c r="G306" s="317" t="s">
        <v>867</v>
      </c>
      <c r="H306" s="402">
        <v>41178</v>
      </c>
      <c r="I306" s="403"/>
      <c r="K306" s="486"/>
      <c r="L306" s="553" t="s">
        <v>1871</v>
      </c>
      <c r="M306" s="455"/>
    </row>
    <row r="307" spans="1:14" s="382" customFormat="1" ht="12.75" customHeight="1">
      <c r="A307" s="698"/>
      <c r="B307" s="709"/>
      <c r="C307" s="908"/>
      <c r="D307" s="931"/>
      <c r="E307" s="729"/>
      <c r="F307" s="911"/>
      <c r="G307" s="317" t="s">
        <v>868</v>
      </c>
      <c r="H307" s="320">
        <v>41179</v>
      </c>
      <c r="I307" s="560" t="s">
        <v>910</v>
      </c>
      <c r="J307" s="561">
        <v>9</v>
      </c>
      <c r="K307" s="577">
        <v>0.03125</v>
      </c>
      <c r="L307" s="553" t="s">
        <v>1923</v>
      </c>
      <c r="M307" s="455"/>
      <c r="N307" s="381"/>
    </row>
    <row r="308" spans="1:13" ht="12.75" customHeight="1">
      <c r="A308" s="698"/>
      <c r="B308" s="709"/>
      <c r="C308" s="908"/>
      <c r="D308" s="931"/>
      <c r="E308" s="729"/>
      <c r="F308" s="911"/>
      <c r="G308" s="317" t="s">
        <v>869</v>
      </c>
      <c r="H308" s="402">
        <v>41180</v>
      </c>
      <c r="I308" s="403"/>
      <c r="K308" s="486"/>
      <c r="L308" s="553" t="s">
        <v>1812</v>
      </c>
      <c r="M308" s="455"/>
    </row>
    <row r="309" spans="1:13" ht="12.75" customHeight="1">
      <c r="A309" s="698"/>
      <c r="B309" s="709"/>
      <c r="C309" s="908"/>
      <c r="D309" s="931"/>
      <c r="E309" s="729"/>
      <c r="F309" s="911"/>
      <c r="G309" s="851" t="s">
        <v>870</v>
      </c>
      <c r="H309" s="853">
        <v>41181</v>
      </c>
      <c r="I309" s="403" t="s">
        <v>1192</v>
      </c>
      <c r="J309" s="438">
        <v>2</v>
      </c>
      <c r="K309" s="489">
        <v>0.011111111111111112</v>
      </c>
      <c r="L309" s="432" t="s">
        <v>1870</v>
      </c>
      <c r="M309" s="455"/>
    </row>
    <row r="310" spans="1:13" ht="12.75" customHeight="1">
      <c r="A310" s="698"/>
      <c r="B310" s="709"/>
      <c r="C310" s="908"/>
      <c r="D310" s="931"/>
      <c r="E310" s="729"/>
      <c r="F310" s="911"/>
      <c r="G310" s="863"/>
      <c r="H310" s="862"/>
      <c r="I310" s="404" t="s">
        <v>181</v>
      </c>
      <c r="J310" s="411">
        <v>12</v>
      </c>
      <c r="K310" s="490">
        <v>0.10416666666666667</v>
      </c>
      <c r="L310" s="383" t="s">
        <v>1872</v>
      </c>
      <c r="M310" s="455"/>
    </row>
    <row r="311" spans="1:13" ht="13.5" customHeight="1" thickBot="1">
      <c r="A311" s="699"/>
      <c r="B311" s="710"/>
      <c r="C311" s="909"/>
      <c r="D311" s="932"/>
      <c r="E311" s="749"/>
      <c r="F311" s="912"/>
      <c r="G311" s="320" t="s">
        <v>871</v>
      </c>
      <c r="H311" s="450">
        <v>41182</v>
      </c>
      <c r="I311" s="437" t="s">
        <v>910</v>
      </c>
      <c r="J311" s="438">
        <v>8</v>
      </c>
      <c r="K311" s="489">
        <v>0.03263888888888889</v>
      </c>
      <c r="L311" s="439" t="s">
        <v>1873</v>
      </c>
      <c r="M311" s="455"/>
    </row>
    <row r="312" spans="1:13" ht="12.75" customHeight="1">
      <c r="A312" s="697">
        <v>41183</v>
      </c>
      <c r="B312" s="708">
        <f>SUM(J312:J343)</f>
        <v>107</v>
      </c>
      <c r="C312" s="907">
        <f>SUM(K312:K343)</f>
        <v>0.47291666666666665</v>
      </c>
      <c r="D312" s="930" t="s">
        <v>323</v>
      </c>
      <c r="E312" s="775">
        <f>SUM(J312:J319)</f>
        <v>47</v>
      </c>
      <c r="F312" s="916">
        <f>SUM(K312:K319)</f>
        <v>0.17222222222222222</v>
      </c>
      <c r="G312" s="319" t="s">
        <v>866</v>
      </c>
      <c r="H312" s="319">
        <v>41183</v>
      </c>
      <c r="I312" s="426"/>
      <c r="J312" s="408"/>
      <c r="K312" s="545"/>
      <c r="L312" s="568" t="s">
        <v>1812</v>
      </c>
      <c r="M312" s="455"/>
    </row>
    <row r="313" spans="1:13" ht="12.75" customHeight="1">
      <c r="A313" s="698"/>
      <c r="B313" s="709"/>
      <c r="C313" s="908"/>
      <c r="D313" s="931"/>
      <c r="E313" s="776"/>
      <c r="F313" s="911"/>
      <c r="G313" s="317" t="s">
        <v>872</v>
      </c>
      <c r="H313" s="402">
        <v>41184</v>
      </c>
      <c r="I313" s="403"/>
      <c r="K313" s="492"/>
      <c r="L313" s="553" t="s">
        <v>1812</v>
      </c>
      <c r="M313" s="455"/>
    </row>
    <row r="314" spans="1:13" ht="12.75" customHeight="1">
      <c r="A314" s="698"/>
      <c r="B314" s="709"/>
      <c r="C314" s="908"/>
      <c r="D314" s="931"/>
      <c r="E314" s="776"/>
      <c r="F314" s="911"/>
      <c r="G314" s="317" t="s">
        <v>867</v>
      </c>
      <c r="H314" s="317">
        <v>41185</v>
      </c>
      <c r="I314" s="403" t="s">
        <v>985</v>
      </c>
      <c r="J314" s="409">
        <v>11</v>
      </c>
      <c r="K314" s="492">
        <v>0.043750000000000004</v>
      </c>
      <c r="L314" s="432" t="s">
        <v>1874</v>
      </c>
      <c r="M314" s="455"/>
    </row>
    <row r="315" spans="1:13" ht="12.75" customHeight="1">
      <c r="A315" s="698"/>
      <c r="B315" s="709"/>
      <c r="C315" s="908"/>
      <c r="D315" s="931"/>
      <c r="E315" s="776"/>
      <c r="F315" s="911"/>
      <c r="G315" s="317" t="s">
        <v>868</v>
      </c>
      <c r="H315" s="402">
        <v>41186</v>
      </c>
      <c r="I315" s="560" t="s">
        <v>910</v>
      </c>
      <c r="J315" s="561">
        <v>9</v>
      </c>
      <c r="K315" s="562">
        <v>0.03125</v>
      </c>
      <c r="L315" s="553" t="s">
        <v>1876</v>
      </c>
      <c r="M315" s="455"/>
    </row>
    <row r="316" spans="1:14" s="382" customFormat="1" ht="12.75" customHeight="1">
      <c r="A316" s="698"/>
      <c r="B316" s="709"/>
      <c r="C316" s="908"/>
      <c r="D316" s="931"/>
      <c r="E316" s="776"/>
      <c r="F316" s="911"/>
      <c r="G316" s="317" t="s">
        <v>869</v>
      </c>
      <c r="H316" s="317">
        <v>41187</v>
      </c>
      <c r="I316" s="404"/>
      <c r="J316" s="411"/>
      <c r="K316" s="559"/>
      <c r="L316" s="553" t="s">
        <v>1812</v>
      </c>
      <c r="M316" s="455"/>
      <c r="N316" s="381"/>
    </row>
    <row r="317" spans="1:14" s="382" customFormat="1" ht="12.75" customHeight="1">
      <c r="A317" s="698"/>
      <c r="B317" s="709"/>
      <c r="C317" s="908"/>
      <c r="D317" s="931"/>
      <c r="E317" s="776"/>
      <c r="F317" s="911"/>
      <c r="G317" s="317" t="s">
        <v>870</v>
      </c>
      <c r="H317" s="402">
        <v>41188</v>
      </c>
      <c r="I317" s="404"/>
      <c r="J317" s="411"/>
      <c r="K317" s="559"/>
      <c r="L317" s="432" t="s">
        <v>1875</v>
      </c>
      <c r="M317" s="455"/>
      <c r="N317" s="381"/>
    </row>
    <row r="318" spans="1:14" s="382" customFormat="1" ht="12.75" customHeight="1">
      <c r="A318" s="698"/>
      <c r="B318" s="709"/>
      <c r="C318" s="908"/>
      <c r="D318" s="934"/>
      <c r="E318" s="779"/>
      <c r="F318" s="911"/>
      <c r="G318" s="845" t="s">
        <v>871</v>
      </c>
      <c r="H318" s="843">
        <v>41189</v>
      </c>
      <c r="I318" s="403" t="s">
        <v>1192</v>
      </c>
      <c r="J318" s="409">
        <v>3</v>
      </c>
      <c r="K318" s="492">
        <v>0.013888888888888888</v>
      </c>
      <c r="L318" s="432" t="s">
        <v>1879</v>
      </c>
      <c r="M318" s="455"/>
      <c r="N318" s="381"/>
    </row>
    <row r="319" spans="1:13" ht="13.5" customHeight="1" thickBot="1">
      <c r="A319" s="698"/>
      <c r="B319" s="709"/>
      <c r="C319" s="908"/>
      <c r="D319" s="932"/>
      <c r="E319" s="777"/>
      <c r="F319" s="917"/>
      <c r="G319" s="904"/>
      <c r="H319" s="905"/>
      <c r="I319" s="445" t="s">
        <v>1078</v>
      </c>
      <c r="J319" s="446">
        <v>24</v>
      </c>
      <c r="K319" s="566">
        <v>0.08333333333333333</v>
      </c>
      <c r="L319" s="567" t="s">
        <v>1877</v>
      </c>
      <c r="M319" s="455"/>
    </row>
    <row r="320" spans="1:13" ht="12.75" customHeight="1">
      <c r="A320" s="698"/>
      <c r="B320" s="709"/>
      <c r="C320" s="908"/>
      <c r="D320" s="930" t="s">
        <v>327</v>
      </c>
      <c r="E320" s="736">
        <f>SUM(J320:J326)</f>
        <v>31</v>
      </c>
      <c r="F320" s="910">
        <f>SUM(K320:K326)</f>
        <v>0.13333333333333333</v>
      </c>
      <c r="G320" s="316" t="s">
        <v>866</v>
      </c>
      <c r="H320" s="422">
        <v>41190</v>
      </c>
      <c r="I320" s="423"/>
      <c r="J320" s="421"/>
      <c r="K320" s="488"/>
      <c r="L320" s="440" t="s">
        <v>1830</v>
      </c>
      <c r="M320" s="455"/>
    </row>
    <row r="321" spans="1:13" ht="12.75" customHeight="1">
      <c r="A321" s="698"/>
      <c r="B321" s="709"/>
      <c r="C321" s="908"/>
      <c r="D321" s="931"/>
      <c r="E321" s="729"/>
      <c r="F321" s="911"/>
      <c r="G321" s="317" t="s">
        <v>872</v>
      </c>
      <c r="H321" s="320">
        <v>41191</v>
      </c>
      <c r="I321" s="403"/>
      <c r="K321" s="486"/>
      <c r="L321" s="432" t="s">
        <v>1900</v>
      </c>
      <c r="M321" s="455"/>
    </row>
    <row r="322" spans="1:13" ht="12.75" customHeight="1">
      <c r="A322" s="698"/>
      <c r="B322" s="709"/>
      <c r="C322" s="908"/>
      <c r="D322" s="931"/>
      <c r="E322" s="729"/>
      <c r="F322" s="911"/>
      <c r="G322" s="317" t="s">
        <v>867</v>
      </c>
      <c r="H322" s="402">
        <v>41192</v>
      </c>
      <c r="I322" s="403" t="s">
        <v>910</v>
      </c>
      <c r="J322" s="409">
        <v>9</v>
      </c>
      <c r="K322" s="486">
        <v>0.042361111111111106</v>
      </c>
      <c r="L322" s="439" t="s">
        <v>1878</v>
      </c>
      <c r="M322" s="455"/>
    </row>
    <row r="323" spans="1:13" ht="12.75" customHeight="1">
      <c r="A323" s="698"/>
      <c r="B323" s="709"/>
      <c r="C323" s="908"/>
      <c r="D323" s="931"/>
      <c r="E323" s="729"/>
      <c r="F323" s="911"/>
      <c r="G323" s="317" t="s">
        <v>868</v>
      </c>
      <c r="H323" s="320">
        <v>41193</v>
      </c>
      <c r="I323" s="403"/>
      <c r="K323" s="486"/>
      <c r="L323" s="553" t="s">
        <v>1812</v>
      </c>
      <c r="M323" s="455"/>
    </row>
    <row r="324" spans="1:13" ht="12.75" customHeight="1">
      <c r="A324" s="698"/>
      <c r="B324" s="709"/>
      <c r="C324" s="908"/>
      <c r="D324" s="931"/>
      <c r="E324" s="729"/>
      <c r="F324" s="911"/>
      <c r="G324" s="317" t="s">
        <v>869</v>
      </c>
      <c r="H324" s="402">
        <v>41194</v>
      </c>
      <c r="I324" s="403" t="s">
        <v>985</v>
      </c>
      <c r="J324" s="409">
        <v>11</v>
      </c>
      <c r="K324" s="486">
        <v>0.04861111111111111</v>
      </c>
      <c r="L324" s="432" t="s">
        <v>1880</v>
      </c>
      <c r="M324" s="455"/>
    </row>
    <row r="325" spans="1:13" ht="12.75" customHeight="1">
      <c r="A325" s="698"/>
      <c r="B325" s="709"/>
      <c r="C325" s="908"/>
      <c r="D325" s="931"/>
      <c r="E325" s="729"/>
      <c r="F325" s="911"/>
      <c r="G325" s="317" t="s">
        <v>870</v>
      </c>
      <c r="H325" s="320">
        <v>41195</v>
      </c>
      <c r="I325" s="403" t="s">
        <v>910</v>
      </c>
      <c r="J325" s="409">
        <v>11</v>
      </c>
      <c r="K325" s="486">
        <v>0.042361111111111106</v>
      </c>
      <c r="L325" s="439" t="s">
        <v>1881</v>
      </c>
      <c r="M325" s="455"/>
    </row>
    <row r="326" spans="1:13" ht="13.5" customHeight="1" thickBot="1">
      <c r="A326" s="698"/>
      <c r="B326" s="709"/>
      <c r="C326" s="908"/>
      <c r="D326" s="932"/>
      <c r="E326" s="749"/>
      <c r="F326" s="912"/>
      <c r="G326" s="318" t="s">
        <v>871</v>
      </c>
      <c r="H326" s="427">
        <v>41196</v>
      </c>
      <c r="I326" s="428"/>
      <c r="J326" s="410"/>
      <c r="K326" s="487"/>
      <c r="L326" s="555" t="s">
        <v>1812</v>
      </c>
      <c r="M326" s="455"/>
    </row>
    <row r="327" spans="1:13" ht="12.75" customHeight="1">
      <c r="A327" s="698"/>
      <c r="B327" s="709"/>
      <c r="C327" s="908"/>
      <c r="D327" s="930" t="s">
        <v>328</v>
      </c>
      <c r="E327" s="757">
        <f>SUM(J327:J333)</f>
        <v>5</v>
      </c>
      <c r="F327" s="913">
        <f>SUM(K327:K333)</f>
        <v>0.06944444444444443</v>
      </c>
      <c r="G327" s="316" t="s">
        <v>866</v>
      </c>
      <c r="H327" s="424">
        <v>41197</v>
      </c>
      <c r="I327" s="423"/>
      <c r="J327" s="421"/>
      <c r="K327" s="488"/>
      <c r="L327" s="440" t="s">
        <v>1882</v>
      </c>
      <c r="M327" s="455" t="s">
        <v>622</v>
      </c>
    </row>
    <row r="328" spans="1:14" s="382" customFormat="1" ht="12.75" customHeight="1">
      <c r="A328" s="698"/>
      <c r="B328" s="709"/>
      <c r="C328" s="908"/>
      <c r="D328" s="931"/>
      <c r="E328" s="758"/>
      <c r="F328" s="914"/>
      <c r="G328" s="317" t="s">
        <v>872</v>
      </c>
      <c r="H328" s="402">
        <v>41198</v>
      </c>
      <c r="I328" s="404"/>
      <c r="J328" s="411"/>
      <c r="K328" s="490"/>
      <c r="L328" s="432" t="s">
        <v>1827</v>
      </c>
      <c r="M328" s="455" t="s">
        <v>622</v>
      </c>
      <c r="N328" s="381"/>
    </row>
    <row r="329" spans="1:13" ht="12.75" customHeight="1">
      <c r="A329" s="698"/>
      <c r="B329" s="709"/>
      <c r="C329" s="908"/>
      <c r="D329" s="931"/>
      <c r="E329" s="758"/>
      <c r="F329" s="914"/>
      <c r="G329" s="317" t="s">
        <v>867</v>
      </c>
      <c r="H329" s="320">
        <v>41199</v>
      </c>
      <c r="I329" s="403"/>
      <c r="K329" s="486"/>
      <c r="L329" s="432" t="s">
        <v>1883</v>
      </c>
      <c r="M329" s="455" t="s">
        <v>622</v>
      </c>
    </row>
    <row r="330" spans="1:13" ht="12.75" customHeight="1">
      <c r="A330" s="698"/>
      <c r="B330" s="709"/>
      <c r="C330" s="908"/>
      <c r="D330" s="931"/>
      <c r="E330" s="758"/>
      <c r="F330" s="914"/>
      <c r="G330" s="317" t="s">
        <v>868</v>
      </c>
      <c r="H330" s="402">
        <v>41200</v>
      </c>
      <c r="I330" s="403"/>
      <c r="K330" s="486"/>
      <c r="L330" s="432" t="s">
        <v>1828</v>
      </c>
      <c r="M330" s="455"/>
    </row>
    <row r="331" spans="1:13" ht="12.75" customHeight="1">
      <c r="A331" s="698"/>
      <c r="B331" s="709"/>
      <c r="C331" s="908"/>
      <c r="D331" s="931"/>
      <c r="E331" s="758"/>
      <c r="F331" s="914"/>
      <c r="G331" s="317" t="s">
        <v>869</v>
      </c>
      <c r="H331" s="320">
        <v>41201</v>
      </c>
      <c r="I331" s="403"/>
      <c r="K331" s="486"/>
      <c r="L331" s="432" t="s">
        <v>1884</v>
      </c>
      <c r="M331" s="455"/>
    </row>
    <row r="332" spans="1:13" ht="12.75" customHeight="1">
      <c r="A332" s="698"/>
      <c r="B332" s="709"/>
      <c r="C332" s="908"/>
      <c r="D332" s="931"/>
      <c r="E332" s="758"/>
      <c r="F332" s="914"/>
      <c r="G332" s="317" t="s">
        <v>870</v>
      </c>
      <c r="H332" s="402">
        <v>41202</v>
      </c>
      <c r="I332" s="403" t="s">
        <v>206</v>
      </c>
      <c r="J332" s="409">
        <v>5</v>
      </c>
      <c r="K332" s="486">
        <v>0.06944444444444443</v>
      </c>
      <c r="L332" s="432" t="s">
        <v>1885</v>
      </c>
      <c r="M332" s="455"/>
    </row>
    <row r="333" spans="1:13" ht="13.5" customHeight="1" thickBot="1">
      <c r="A333" s="698"/>
      <c r="B333" s="709"/>
      <c r="C333" s="908"/>
      <c r="D333" s="932"/>
      <c r="E333" s="759"/>
      <c r="F333" s="915"/>
      <c r="G333" s="320" t="s">
        <v>871</v>
      </c>
      <c r="H333" s="320">
        <v>41203</v>
      </c>
      <c r="I333" s="437"/>
      <c r="J333" s="438"/>
      <c r="K333" s="489"/>
      <c r="L333" s="439" t="s">
        <v>1829</v>
      </c>
      <c r="M333" s="455"/>
    </row>
    <row r="334" spans="1:13" ht="12.75" customHeight="1">
      <c r="A334" s="698"/>
      <c r="B334" s="709"/>
      <c r="C334" s="908"/>
      <c r="D334" s="930" t="s">
        <v>335</v>
      </c>
      <c r="E334" s="736">
        <f>SUM(J334:J340)</f>
        <v>24</v>
      </c>
      <c r="F334" s="910">
        <f>SUM(K334:K340)</f>
        <v>0.09791666666666668</v>
      </c>
      <c r="G334" s="319" t="s">
        <v>866</v>
      </c>
      <c r="H334" s="425">
        <v>41204</v>
      </c>
      <c r="I334" s="426"/>
      <c r="J334" s="408"/>
      <c r="K334" s="485"/>
      <c r="L334" s="568" t="s">
        <v>1829</v>
      </c>
      <c r="M334" s="455" t="s">
        <v>1826</v>
      </c>
    </row>
    <row r="335" spans="1:13" ht="12.75" customHeight="1">
      <c r="A335" s="698"/>
      <c r="B335" s="709"/>
      <c r="C335" s="908"/>
      <c r="D335" s="931"/>
      <c r="E335" s="729"/>
      <c r="F335" s="911"/>
      <c r="G335" s="317" t="s">
        <v>872</v>
      </c>
      <c r="H335" s="320">
        <v>41205</v>
      </c>
      <c r="I335" s="403"/>
      <c r="K335" s="486"/>
      <c r="L335" s="553" t="s">
        <v>1829</v>
      </c>
      <c r="M335" s="455" t="s">
        <v>1826</v>
      </c>
    </row>
    <row r="336" spans="1:13" ht="12.75" customHeight="1">
      <c r="A336" s="698"/>
      <c r="B336" s="709"/>
      <c r="C336" s="908"/>
      <c r="D336" s="931"/>
      <c r="E336" s="729"/>
      <c r="F336" s="911"/>
      <c r="G336" s="317" t="s">
        <v>867</v>
      </c>
      <c r="H336" s="402">
        <v>41206</v>
      </c>
      <c r="I336" s="403"/>
      <c r="K336" s="486"/>
      <c r="L336" s="553" t="s">
        <v>1829</v>
      </c>
      <c r="M336" s="455" t="s">
        <v>1826</v>
      </c>
    </row>
    <row r="337" spans="1:13" ht="12.75" customHeight="1">
      <c r="A337" s="698"/>
      <c r="B337" s="709"/>
      <c r="C337" s="908"/>
      <c r="D337" s="931"/>
      <c r="E337" s="729"/>
      <c r="F337" s="911"/>
      <c r="G337" s="317" t="s">
        <v>868</v>
      </c>
      <c r="H337" s="320">
        <v>41207</v>
      </c>
      <c r="I337" s="403" t="s">
        <v>910</v>
      </c>
      <c r="J337" s="409">
        <v>7</v>
      </c>
      <c r="K337" s="486">
        <v>0.029166666666666664</v>
      </c>
      <c r="L337" s="439" t="s">
        <v>1888</v>
      </c>
      <c r="M337" s="455" t="s">
        <v>1826</v>
      </c>
    </row>
    <row r="338" spans="1:13" ht="12.75" customHeight="1">
      <c r="A338" s="698"/>
      <c r="B338" s="709"/>
      <c r="C338" s="908"/>
      <c r="D338" s="931"/>
      <c r="E338" s="729"/>
      <c r="F338" s="911"/>
      <c r="G338" s="317" t="s">
        <v>869</v>
      </c>
      <c r="H338" s="402">
        <v>41208</v>
      </c>
      <c r="I338" s="403" t="s">
        <v>910</v>
      </c>
      <c r="J338" s="409">
        <v>7</v>
      </c>
      <c r="K338" s="486">
        <v>0.03263888888888889</v>
      </c>
      <c r="L338" s="439" t="s">
        <v>1886</v>
      </c>
      <c r="M338" s="455" t="s">
        <v>1826</v>
      </c>
    </row>
    <row r="339" spans="1:13" ht="12.75" customHeight="1">
      <c r="A339" s="698"/>
      <c r="B339" s="709"/>
      <c r="C339" s="908"/>
      <c r="D339" s="931"/>
      <c r="E339" s="729"/>
      <c r="F339" s="911"/>
      <c r="G339" s="317" t="s">
        <v>870</v>
      </c>
      <c r="H339" s="320">
        <v>41209</v>
      </c>
      <c r="I339" s="403" t="s">
        <v>910</v>
      </c>
      <c r="J339" s="409">
        <v>10</v>
      </c>
      <c r="K339" s="486">
        <v>0.036111111111111115</v>
      </c>
      <c r="L339" s="439" t="s">
        <v>1887</v>
      </c>
      <c r="M339" s="455"/>
    </row>
    <row r="340" spans="1:13" ht="13.5" customHeight="1" thickBot="1">
      <c r="A340" s="698"/>
      <c r="B340" s="709"/>
      <c r="C340" s="908"/>
      <c r="D340" s="932"/>
      <c r="E340" s="749"/>
      <c r="F340" s="912"/>
      <c r="G340" s="318" t="s">
        <v>871</v>
      </c>
      <c r="H340" s="427">
        <v>41210</v>
      </c>
      <c r="I340" s="428"/>
      <c r="J340" s="410"/>
      <c r="K340" s="487"/>
      <c r="L340" s="555" t="s">
        <v>1812</v>
      </c>
      <c r="M340" s="455"/>
    </row>
    <row r="341" spans="1:14" s="382" customFormat="1" ht="12.75" customHeight="1">
      <c r="A341" s="698"/>
      <c r="B341" s="709"/>
      <c r="C341" s="908"/>
      <c r="D341" s="930" t="s">
        <v>448</v>
      </c>
      <c r="E341" s="757">
        <f>SUM(J341:J348)</f>
        <v>5.8</v>
      </c>
      <c r="F341" s="913">
        <f>SUM(K341:K348)</f>
        <v>0.05555555555555555</v>
      </c>
      <c r="G341" s="316" t="s">
        <v>866</v>
      </c>
      <c r="H341" s="424">
        <v>41211</v>
      </c>
      <c r="I341" s="441"/>
      <c r="J341" s="442"/>
      <c r="K341" s="497"/>
      <c r="L341" s="569" t="s">
        <v>1812</v>
      </c>
      <c r="M341" s="455"/>
      <c r="N341" s="381"/>
    </row>
    <row r="342" spans="1:13" ht="12.75" customHeight="1">
      <c r="A342" s="698"/>
      <c r="B342" s="709"/>
      <c r="C342" s="908"/>
      <c r="D342" s="931"/>
      <c r="E342" s="758"/>
      <c r="F342" s="914"/>
      <c r="G342" s="317" t="s">
        <v>872</v>
      </c>
      <c r="H342" s="402">
        <v>41212</v>
      </c>
      <c r="I342" s="403"/>
      <c r="K342" s="486"/>
      <c r="L342" s="553" t="s">
        <v>1812</v>
      </c>
      <c r="M342" s="455"/>
    </row>
    <row r="343" spans="1:14" s="382" customFormat="1" ht="13.5" customHeight="1" thickBot="1">
      <c r="A343" s="699"/>
      <c r="B343" s="710"/>
      <c r="C343" s="909"/>
      <c r="D343" s="931"/>
      <c r="E343" s="758"/>
      <c r="F343" s="914"/>
      <c r="G343" s="317" t="s">
        <v>867</v>
      </c>
      <c r="H343" s="320">
        <v>41213</v>
      </c>
      <c r="I343" s="404"/>
      <c r="J343" s="411"/>
      <c r="K343" s="490"/>
      <c r="L343" s="553" t="s">
        <v>1812</v>
      </c>
      <c r="M343" s="455"/>
      <c r="N343" s="381"/>
    </row>
    <row r="344" spans="1:13" ht="12.75" customHeight="1">
      <c r="A344" s="697">
        <v>41214</v>
      </c>
      <c r="B344" s="708">
        <f>SUM(J344:J374)</f>
        <v>127.8</v>
      </c>
      <c r="C344" s="907">
        <f>SUM(K344:K374)</f>
        <v>0.545138888888889</v>
      </c>
      <c r="D344" s="931"/>
      <c r="E344" s="758"/>
      <c r="F344" s="914"/>
      <c r="G344" s="317" t="s">
        <v>868</v>
      </c>
      <c r="H344" s="402">
        <v>41214</v>
      </c>
      <c r="I344" s="403"/>
      <c r="K344" s="486"/>
      <c r="L344" s="553" t="s">
        <v>1812</v>
      </c>
      <c r="M344" s="455"/>
    </row>
    <row r="345" spans="1:13" ht="12.75" customHeight="1">
      <c r="A345" s="698"/>
      <c r="B345" s="709"/>
      <c r="C345" s="908"/>
      <c r="D345" s="931"/>
      <c r="E345" s="758"/>
      <c r="F345" s="914"/>
      <c r="G345" s="317" t="s">
        <v>869</v>
      </c>
      <c r="H345" s="320">
        <v>41215</v>
      </c>
      <c r="I345" s="403"/>
      <c r="K345" s="486"/>
      <c r="L345" s="553" t="s">
        <v>1812</v>
      </c>
      <c r="M345" s="455"/>
    </row>
    <row r="346" spans="1:13" ht="12.75" customHeight="1">
      <c r="A346" s="698"/>
      <c r="B346" s="709"/>
      <c r="C346" s="908"/>
      <c r="D346" s="931"/>
      <c r="E346" s="758"/>
      <c r="F346" s="914"/>
      <c r="G346" s="317" t="s">
        <v>870</v>
      </c>
      <c r="H346" s="402">
        <v>41216</v>
      </c>
      <c r="I346" s="403"/>
      <c r="K346" s="486"/>
      <c r="L346" s="553" t="s">
        <v>1812</v>
      </c>
      <c r="M346" s="455"/>
    </row>
    <row r="347" spans="1:13" ht="12.75" customHeight="1">
      <c r="A347" s="698"/>
      <c r="B347" s="709"/>
      <c r="C347" s="908"/>
      <c r="D347" s="934"/>
      <c r="E347" s="767"/>
      <c r="F347" s="918"/>
      <c r="G347" s="893" t="s">
        <v>871</v>
      </c>
      <c r="H347" s="802">
        <v>41217</v>
      </c>
      <c r="I347" s="437" t="s">
        <v>910</v>
      </c>
      <c r="J347" s="438">
        <v>5</v>
      </c>
      <c r="K347" s="489">
        <v>0.020833333333333332</v>
      </c>
      <c r="L347" s="439" t="s">
        <v>1889</v>
      </c>
      <c r="M347" s="455"/>
    </row>
    <row r="348" spans="1:13" ht="13.5" customHeight="1" thickBot="1">
      <c r="A348" s="698"/>
      <c r="B348" s="709"/>
      <c r="C348" s="908"/>
      <c r="D348" s="932"/>
      <c r="E348" s="759"/>
      <c r="F348" s="915"/>
      <c r="G348" s="899"/>
      <c r="H348" s="834"/>
      <c r="I348" s="571" t="s">
        <v>960</v>
      </c>
      <c r="J348" s="572">
        <v>0.8</v>
      </c>
      <c r="K348" s="573">
        <v>0.034722222222222224</v>
      </c>
      <c r="L348" s="570" t="s">
        <v>1890</v>
      </c>
      <c r="M348" s="455"/>
    </row>
    <row r="349" spans="1:13" ht="12.75" customHeight="1">
      <c r="A349" s="698"/>
      <c r="B349" s="709"/>
      <c r="C349" s="908"/>
      <c r="D349" s="930" t="s">
        <v>457</v>
      </c>
      <c r="E349" s="736">
        <f>SUM(J349:J355)</f>
        <v>27</v>
      </c>
      <c r="F349" s="910">
        <f>SUM(K349:K355)</f>
        <v>0.10833333333333334</v>
      </c>
      <c r="G349" s="319" t="s">
        <v>866</v>
      </c>
      <c r="H349" s="425">
        <v>41218</v>
      </c>
      <c r="I349" s="426"/>
      <c r="J349" s="408"/>
      <c r="K349" s="485"/>
      <c r="L349" s="568" t="s">
        <v>1861</v>
      </c>
      <c r="M349" s="455"/>
    </row>
    <row r="350" spans="1:13" ht="12.75" customHeight="1">
      <c r="A350" s="698"/>
      <c r="B350" s="709"/>
      <c r="C350" s="908"/>
      <c r="D350" s="931"/>
      <c r="E350" s="729"/>
      <c r="F350" s="911"/>
      <c r="G350" s="317" t="s">
        <v>872</v>
      </c>
      <c r="H350" s="320">
        <v>41219</v>
      </c>
      <c r="I350" s="403" t="s">
        <v>77</v>
      </c>
      <c r="J350" s="409">
        <v>9</v>
      </c>
      <c r="K350" s="486">
        <v>0.03125</v>
      </c>
      <c r="L350" s="439" t="s">
        <v>1891</v>
      </c>
      <c r="M350" s="455"/>
    </row>
    <row r="351" spans="1:14" s="382" customFormat="1" ht="12.75" customHeight="1">
      <c r="A351" s="698"/>
      <c r="B351" s="709"/>
      <c r="C351" s="908"/>
      <c r="D351" s="931"/>
      <c r="E351" s="729"/>
      <c r="F351" s="911"/>
      <c r="G351" s="317" t="s">
        <v>867</v>
      </c>
      <c r="H351" s="402">
        <v>41220</v>
      </c>
      <c r="I351" s="403"/>
      <c r="J351" s="409"/>
      <c r="K351" s="486"/>
      <c r="L351" s="570" t="s">
        <v>1812</v>
      </c>
      <c r="M351" s="455"/>
      <c r="N351" s="381"/>
    </row>
    <row r="352" spans="1:15" s="341" customFormat="1" ht="12.75" customHeight="1">
      <c r="A352" s="698"/>
      <c r="B352" s="709"/>
      <c r="C352" s="908"/>
      <c r="D352" s="931"/>
      <c r="E352" s="729"/>
      <c r="F352" s="911"/>
      <c r="G352" s="317" t="s">
        <v>868</v>
      </c>
      <c r="H352" s="320">
        <v>41221</v>
      </c>
      <c r="I352" s="403" t="s">
        <v>910</v>
      </c>
      <c r="J352" s="409">
        <v>8</v>
      </c>
      <c r="K352" s="486">
        <v>0.03125</v>
      </c>
      <c r="L352" s="439" t="s">
        <v>1892</v>
      </c>
      <c r="M352" s="455"/>
      <c r="O352" s="160"/>
    </row>
    <row r="353" spans="1:15" s="341" customFormat="1" ht="12.75" customHeight="1">
      <c r="A353" s="698"/>
      <c r="B353" s="709"/>
      <c r="C353" s="908"/>
      <c r="D353" s="931"/>
      <c r="E353" s="729"/>
      <c r="F353" s="911"/>
      <c r="G353" s="317" t="s">
        <v>869</v>
      </c>
      <c r="H353" s="402">
        <v>41222</v>
      </c>
      <c r="I353" s="403" t="s">
        <v>910</v>
      </c>
      <c r="J353" s="409">
        <v>10</v>
      </c>
      <c r="K353" s="486">
        <v>0.04583333333333334</v>
      </c>
      <c r="L353" s="439" t="s">
        <v>1918</v>
      </c>
      <c r="M353" s="455"/>
      <c r="O353" s="160"/>
    </row>
    <row r="354" spans="1:15" s="341" customFormat="1" ht="12.75" customHeight="1">
      <c r="A354" s="698"/>
      <c r="B354" s="709"/>
      <c r="C354" s="908"/>
      <c r="D354" s="931"/>
      <c r="E354" s="729"/>
      <c r="F354" s="911"/>
      <c r="G354" s="317" t="s">
        <v>870</v>
      </c>
      <c r="H354" s="320">
        <v>41223</v>
      </c>
      <c r="I354" s="403"/>
      <c r="J354" s="409"/>
      <c r="K354" s="486"/>
      <c r="L354" s="432" t="s">
        <v>1921</v>
      </c>
      <c r="M354" s="455"/>
      <c r="O354" s="160"/>
    </row>
    <row r="355" spans="1:15" s="341" customFormat="1" ht="13.5" customHeight="1" thickBot="1">
      <c r="A355" s="698"/>
      <c r="B355" s="709"/>
      <c r="C355" s="908"/>
      <c r="D355" s="932"/>
      <c r="E355" s="749"/>
      <c r="F355" s="912"/>
      <c r="G355" s="318" t="s">
        <v>871</v>
      </c>
      <c r="H355" s="427">
        <v>41224</v>
      </c>
      <c r="I355" s="428"/>
      <c r="J355" s="410"/>
      <c r="K355" s="487"/>
      <c r="L355" s="436" t="s">
        <v>1920</v>
      </c>
      <c r="M355" s="455"/>
      <c r="O355" s="160"/>
    </row>
    <row r="356" spans="1:15" s="341" customFormat="1" ht="12.75" customHeight="1">
      <c r="A356" s="698"/>
      <c r="B356" s="709"/>
      <c r="C356" s="908"/>
      <c r="D356" s="930" t="s">
        <v>458</v>
      </c>
      <c r="E356" s="757">
        <f>SUM(J356:J362)</f>
        <v>27</v>
      </c>
      <c r="F356" s="913">
        <f>SUM(K356:K362)</f>
        <v>0.10486111111111111</v>
      </c>
      <c r="G356" s="316" t="s">
        <v>866</v>
      </c>
      <c r="H356" s="424">
        <v>41225</v>
      </c>
      <c r="I356" s="423"/>
      <c r="J356" s="421"/>
      <c r="K356" s="488"/>
      <c r="L356" s="564" t="s">
        <v>1812</v>
      </c>
      <c r="M356" s="455"/>
      <c r="O356" s="160"/>
    </row>
    <row r="357" spans="1:15" s="341" customFormat="1" ht="12.75" customHeight="1">
      <c r="A357" s="698"/>
      <c r="B357" s="709"/>
      <c r="C357" s="908"/>
      <c r="D357" s="931"/>
      <c r="E357" s="758"/>
      <c r="F357" s="914"/>
      <c r="G357" s="317" t="s">
        <v>872</v>
      </c>
      <c r="H357" s="402">
        <v>41226</v>
      </c>
      <c r="I357" s="403"/>
      <c r="J357" s="409"/>
      <c r="K357" s="486"/>
      <c r="L357" s="553" t="s">
        <v>1812</v>
      </c>
      <c r="M357" s="455"/>
      <c r="O357" s="160"/>
    </row>
    <row r="358" spans="1:15" s="341" customFormat="1" ht="12.75" customHeight="1">
      <c r="A358" s="698"/>
      <c r="B358" s="709"/>
      <c r="C358" s="908"/>
      <c r="D358" s="931"/>
      <c r="E358" s="758"/>
      <c r="F358" s="914"/>
      <c r="G358" s="317" t="s">
        <v>867</v>
      </c>
      <c r="H358" s="320">
        <v>41227</v>
      </c>
      <c r="I358" s="403"/>
      <c r="J358" s="409"/>
      <c r="K358" s="486"/>
      <c r="L358" s="553" t="s">
        <v>1812</v>
      </c>
      <c r="M358" s="455"/>
      <c r="O358" s="160"/>
    </row>
    <row r="359" spans="1:15" s="341" customFormat="1" ht="12.75" customHeight="1">
      <c r="A359" s="698"/>
      <c r="B359" s="709"/>
      <c r="C359" s="908"/>
      <c r="D359" s="931"/>
      <c r="E359" s="758"/>
      <c r="F359" s="914"/>
      <c r="G359" s="317" t="s">
        <v>868</v>
      </c>
      <c r="H359" s="402">
        <v>41228</v>
      </c>
      <c r="I359" s="403" t="s">
        <v>67</v>
      </c>
      <c r="J359" s="409">
        <v>9</v>
      </c>
      <c r="K359" s="486">
        <v>0.03263888888888889</v>
      </c>
      <c r="L359" s="439" t="s">
        <v>1893</v>
      </c>
      <c r="M359" s="455"/>
      <c r="O359" s="160"/>
    </row>
    <row r="360" spans="1:15" s="341" customFormat="1" ht="12.75" customHeight="1">
      <c r="A360" s="698"/>
      <c r="B360" s="709"/>
      <c r="C360" s="908"/>
      <c r="D360" s="931"/>
      <c r="E360" s="758"/>
      <c r="F360" s="914"/>
      <c r="G360" s="317" t="s">
        <v>869</v>
      </c>
      <c r="H360" s="320">
        <v>41229</v>
      </c>
      <c r="I360" s="403" t="s">
        <v>102</v>
      </c>
      <c r="J360" s="409">
        <v>9</v>
      </c>
      <c r="K360" s="486">
        <v>0.03680555555555556</v>
      </c>
      <c r="L360" s="432" t="s">
        <v>1894</v>
      </c>
      <c r="M360" s="455"/>
      <c r="O360" s="160"/>
    </row>
    <row r="361" spans="1:15" s="341" customFormat="1" ht="12.75" customHeight="1">
      <c r="A361" s="698"/>
      <c r="B361" s="709"/>
      <c r="C361" s="908"/>
      <c r="D361" s="931"/>
      <c r="E361" s="758"/>
      <c r="F361" s="914"/>
      <c r="G361" s="317" t="s">
        <v>870</v>
      </c>
      <c r="H361" s="402">
        <v>41230</v>
      </c>
      <c r="I361" s="403" t="s">
        <v>910</v>
      </c>
      <c r="J361" s="409">
        <v>9</v>
      </c>
      <c r="K361" s="486">
        <v>0.035416666666666666</v>
      </c>
      <c r="L361" s="439" t="s">
        <v>1895</v>
      </c>
      <c r="M361" s="455"/>
      <c r="O361" s="160"/>
    </row>
    <row r="362" spans="1:15" s="341" customFormat="1" ht="13.5" customHeight="1" thickBot="1">
      <c r="A362" s="698"/>
      <c r="B362" s="709"/>
      <c r="C362" s="908"/>
      <c r="D362" s="932"/>
      <c r="E362" s="759"/>
      <c r="F362" s="915"/>
      <c r="G362" s="320" t="s">
        <v>871</v>
      </c>
      <c r="H362" s="320">
        <v>41231</v>
      </c>
      <c r="I362" s="437"/>
      <c r="J362" s="438"/>
      <c r="K362" s="489"/>
      <c r="L362" s="439" t="s">
        <v>1735</v>
      </c>
      <c r="M362" s="455"/>
      <c r="O362" s="160"/>
    </row>
    <row r="363" spans="1:15" s="341" customFormat="1" ht="12.75" customHeight="1">
      <c r="A363" s="698"/>
      <c r="B363" s="709"/>
      <c r="C363" s="908"/>
      <c r="D363" s="930" t="s">
        <v>487</v>
      </c>
      <c r="E363" s="736">
        <f>SUM(J363:J369)</f>
        <v>35</v>
      </c>
      <c r="F363" s="916">
        <f>SUM(K363:K369)</f>
        <v>0.1375</v>
      </c>
      <c r="G363" s="319" t="s">
        <v>866</v>
      </c>
      <c r="H363" s="425">
        <v>41232</v>
      </c>
      <c r="I363" s="426"/>
      <c r="J363" s="408"/>
      <c r="K363" s="485"/>
      <c r="L363" s="433" t="s">
        <v>1734</v>
      </c>
      <c r="M363" s="455"/>
      <c r="O363" s="160"/>
    </row>
    <row r="364" spans="1:15" s="341" customFormat="1" ht="12.75" customHeight="1">
      <c r="A364" s="698"/>
      <c r="B364" s="709"/>
      <c r="C364" s="908"/>
      <c r="D364" s="931"/>
      <c r="E364" s="729"/>
      <c r="F364" s="911"/>
      <c r="G364" s="317" t="s">
        <v>872</v>
      </c>
      <c r="H364" s="320">
        <v>41233</v>
      </c>
      <c r="I364" s="403"/>
      <c r="J364" s="409"/>
      <c r="K364" s="486"/>
      <c r="L364" s="432" t="s">
        <v>1734</v>
      </c>
      <c r="M364" s="455"/>
      <c r="O364" s="160"/>
    </row>
    <row r="365" spans="1:15" s="341" customFormat="1" ht="12.75" customHeight="1">
      <c r="A365" s="698"/>
      <c r="B365" s="709"/>
      <c r="C365" s="908"/>
      <c r="D365" s="931"/>
      <c r="E365" s="729"/>
      <c r="F365" s="911"/>
      <c r="G365" s="317" t="s">
        <v>867</v>
      </c>
      <c r="H365" s="402">
        <v>41234</v>
      </c>
      <c r="I365" s="403" t="s">
        <v>910</v>
      </c>
      <c r="J365" s="409">
        <v>8</v>
      </c>
      <c r="K365" s="486">
        <v>0.03194444444444445</v>
      </c>
      <c r="L365" s="439" t="s">
        <v>1896</v>
      </c>
      <c r="M365" s="455"/>
      <c r="O365" s="160"/>
    </row>
    <row r="366" spans="1:15" s="341" customFormat="1" ht="12.75" customHeight="1">
      <c r="A366" s="698"/>
      <c r="B366" s="709"/>
      <c r="C366" s="908"/>
      <c r="D366" s="931"/>
      <c r="E366" s="729"/>
      <c r="F366" s="911"/>
      <c r="G366" s="317" t="s">
        <v>868</v>
      </c>
      <c r="H366" s="320">
        <v>41235</v>
      </c>
      <c r="I366" s="403"/>
      <c r="J366" s="409"/>
      <c r="K366" s="486"/>
      <c r="L366" s="553" t="s">
        <v>1812</v>
      </c>
      <c r="M366" s="455"/>
      <c r="O366" s="160"/>
    </row>
    <row r="367" spans="1:15" s="341" customFormat="1" ht="12.75" customHeight="1">
      <c r="A367" s="698"/>
      <c r="B367" s="709"/>
      <c r="C367" s="908"/>
      <c r="D367" s="931"/>
      <c r="E367" s="729"/>
      <c r="F367" s="911"/>
      <c r="G367" s="317" t="s">
        <v>869</v>
      </c>
      <c r="H367" s="402">
        <v>41236</v>
      </c>
      <c r="I367" s="403" t="s">
        <v>910</v>
      </c>
      <c r="J367" s="409">
        <v>9</v>
      </c>
      <c r="K367" s="486">
        <v>0.03263888888888889</v>
      </c>
      <c r="L367" s="439" t="s">
        <v>1897</v>
      </c>
      <c r="M367" s="455"/>
      <c r="O367" s="160"/>
    </row>
    <row r="368" spans="1:13" ht="12.75" customHeight="1">
      <c r="A368" s="698"/>
      <c r="B368" s="709"/>
      <c r="C368" s="908"/>
      <c r="D368" s="931"/>
      <c r="E368" s="729"/>
      <c r="F368" s="911"/>
      <c r="G368" s="317" t="s">
        <v>870</v>
      </c>
      <c r="H368" s="320">
        <v>41237</v>
      </c>
      <c r="I368" s="403" t="s">
        <v>910</v>
      </c>
      <c r="J368" s="409">
        <v>8</v>
      </c>
      <c r="K368" s="486">
        <v>0.029861111111111113</v>
      </c>
      <c r="L368" s="439" t="s">
        <v>1898</v>
      </c>
      <c r="M368" s="455"/>
    </row>
    <row r="369" spans="1:13" ht="13.5" customHeight="1" thickBot="1">
      <c r="A369" s="698"/>
      <c r="B369" s="709"/>
      <c r="C369" s="908"/>
      <c r="D369" s="932"/>
      <c r="E369" s="749"/>
      <c r="F369" s="912"/>
      <c r="G369" s="320" t="s">
        <v>871</v>
      </c>
      <c r="H369" s="450">
        <v>41238</v>
      </c>
      <c r="I369" s="437" t="s">
        <v>910</v>
      </c>
      <c r="J369" s="438">
        <v>10</v>
      </c>
      <c r="K369" s="489">
        <v>0.04305555555555556</v>
      </c>
      <c r="L369" s="439" t="s">
        <v>1899</v>
      </c>
      <c r="M369" s="455"/>
    </row>
    <row r="370" spans="1:13" ht="12.75" customHeight="1">
      <c r="A370" s="698"/>
      <c r="B370" s="709"/>
      <c r="C370" s="908"/>
      <c r="D370" s="930" t="s">
        <v>488</v>
      </c>
      <c r="E370" s="775">
        <f>SUM(J370:J376)</f>
        <v>41</v>
      </c>
      <c r="F370" s="916">
        <f>SUM(K370:K376)</f>
        <v>0.17500000000000002</v>
      </c>
      <c r="G370" s="319" t="s">
        <v>866</v>
      </c>
      <c r="H370" s="319">
        <v>41239</v>
      </c>
      <c r="I370" s="426" t="s">
        <v>910</v>
      </c>
      <c r="J370" s="408">
        <v>8</v>
      </c>
      <c r="K370" s="545">
        <v>0.04027777777777778</v>
      </c>
      <c r="L370" s="433" t="s">
        <v>1901</v>
      </c>
      <c r="M370" s="455"/>
    </row>
    <row r="371" spans="1:13" ht="12.75" customHeight="1">
      <c r="A371" s="698"/>
      <c r="B371" s="709"/>
      <c r="C371" s="908"/>
      <c r="D371" s="931"/>
      <c r="E371" s="776"/>
      <c r="F371" s="911"/>
      <c r="G371" s="317" t="s">
        <v>872</v>
      </c>
      <c r="H371" s="402">
        <v>41240</v>
      </c>
      <c r="I371" s="403"/>
      <c r="K371" s="492"/>
      <c r="L371" s="553" t="s">
        <v>1904</v>
      </c>
      <c r="M371" s="455"/>
    </row>
    <row r="372" spans="1:13" ht="12.75" customHeight="1">
      <c r="A372" s="698"/>
      <c r="B372" s="709"/>
      <c r="C372" s="908"/>
      <c r="D372" s="931"/>
      <c r="E372" s="776"/>
      <c r="F372" s="911"/>
      <c r="G372" s="317" t="s">
        <v>867</v>
      </c>
      <c r="H372" s="317">
        <v>41241</v>
      </c>
      <c r="I372" s="403" t="s">
        <v>67</v>
      </c>
      <c r="J372" s="409">
        <v>9</v>
      </c>
      <c r="K372" s="492">
        <v>0.03125</v>
      </c>
      <c r="L372" s="432" t="s">
        <v>1905</v>
      </c>
      <c r="M372" s="455"/>
    </row>
    <row r="373" spans="1:14" s="382" customFormat="1" ht="12.75" customHeight="1">
      <c r="A373" s="698"/>
      <c r="B373" s="709"/>
      <c r="C373" s="908"/>
      <c r="D373" s="931"/>
      <c r="E373" s="776"/>
      <c r="F373" s="911"/>
      <c r="G373" s="317" t="s">
        <v>868</v>
      </c>
      <c r="H373" s="402">
        <v>41242</v>
      </c>
      <c r="I373" s="403" t="s">
        <v>910</v>
      </c>
      <c r="J373" s="409">
        <v>9</v>
      </c>
      <c r="K373" s="492">
        <v>0.036111111111111115</v>
      </c>
      <c r="L373" s="432" t="s">
        <v>1906</v>
      </c>
      <c r="M373" s="455"/>
      <c r="N373" s="381"/>
    </row>
    <row r="374" spans="1:13" ht="13.5" customHeight="1" thickBot="1">
      <c r="A374" s="699"/>
      <c r="B374" s="710"/>
      <c r="C374" s="909"/>
      <c r="D374" s="931"/>
      <c r="E374" s="776"/>
      <c r="F374" s="911"/>
      <c r="G374" s="317" t="s">
        <v>869</v>
      </c>
      <c r="H374" s="317">
        <v>41243</v>
      </c>
      <c r="I374" s="403" t="s">
        <v>911</v>
      </c>
      <c r="J374" s="409">
        <v>7</v>
      </c>
      <c r="K374" s="492">
        <v>0.03125</v>
      </c>
      <c r="L374" s="432" t="s">
        <v>1907</v>
      </c>
      <c r="M374" s="455"/>
    </row>
    <row r="375" spans="1:13" ht="12.75" customHeight="1">
      <c r="A375" s="697">
        <v>41244</v>
      </c>
      <c r="B375" s="708">
        <f>SUM(J375:J410)</f>
        <v>292</v>
      </c>
      <c r="C375" s="907">
        <f>SUM(K375:K410)</f>
        <v>1.1486111111111108</v>
      </c>
      <c r="D375" s="931"/>
      <c r="E375" s="776"/>
      <c r="F375" s="911"/>
      <c r="G375" s="317" t="s">
        <v>870</v>
      </c>
      <c r="H375" s="402">
        <v>41244</v>
      </c>
      <c r="I375" s="403" t="s">
        <v>910</v>
      </c>
      <c r="J375" s="409">
        <v>8</v>
      </c>
      <c r="K375" s="492">
        <v>0.036111111111111115</v>
      </c>
      <c r="L375" s="432" t="s">
        <v>1908</v>
      </c>
      <c r="M375" s="455"/>
    </row>
    <row r="376" spans="1:13" ht="13.5" customHeight="1" thickBot="1">
      <c r="A376" s="698"/>
      <c r="B376" s="709"/>
      <c r="C376" s="908"/>
      <c r="D376" s="932"/>
      <c r="E376" s="777"/>
      <c r="F376" s="917"/>
      <c r="G376" s="318" t="s">
        <v>871</v>
      </c>
      <c r="H376" s="318">
        <v>41245</v>
      </c>
      <c r="I376" s="428"/>
      <c r="J376" s="410"/>
      <c r="K376" s="546"/>
      <c r="L376" s="436" t="s">
        <v>1919</v>
      </c>
      <c r="M376" s="455"/>
    </row>
    <row r="377" spans="1:13" ht="12.75" customHeight="1">
      <c r="A377" s="698"/>
      <c r="B377" s="709"/>
      <c r="C377" s="908"/>
      <c r="D377" s="930" t="s">
        <v>489</v>
      </c>
      <c r="E377" s="736">
        <f>SUM(J377:J383)</f>
        <v>79</v>
      </c>
      <c r="F377" s="916">
        <f>SUM(K377:K383)</f>
        <v>0.2625</v>
      </c>
      <c r="G377" s="319" t="s">
        <v>866</v>
      </c>
      <c r="H377" s="425">
        <v>41246</v>
      </c>
      <c r="I377" s="426"/>
      <c r="J377" s="408"/>
      <c r="K377" s="485"/>
      <c r="L377" s="568" t="s">
        <v>1812</v>
      </c>
      <c r="M377" s="455"/>
    </row>
    <row r="378" spans="1:13" ht="12.75" customHeight="1">
      <c r="A378" s="698"/>
      <c r="B378" s="709"/>
      <c r="C378" s="908"/>
      <c r="D378" s="931"/>
      <c r="E378" s="729"/>
      <c r="F378" s="911"/>
      <c r="G378" s="317" t="s">
        <v>872</v>
      </c>
      <c r="H378" s="320">
        <v>41247</v>
      </c>
      <c r="I378" s="403" t="s">
        <v>910</v>
      </c>
      <c r="J378" s="409">
        <v>9</v>
      </c>
      <c r="K378" s="486">
        <v>0.03819444444444444</v>
      </c>
      <c r="L378" s="432" t="s">
        <v>1909</v>
      </c>
      <c r="M378" s="455"/>
    </row>
    <row r="379" spans="1:13" ht="12.75" customHeight="1">
      <c r="A379" s="698"/>
      <c r="B379" s="709"/>
      <c r="C379" s="908"/>
      <c r="D379" s="931"/>
      <c r="E379" s="729"/>
      <c r="F379" s="911"/>
      <c r="G379" s="317" t="s">
        <v>867</v>
      </c>
      <c r="H379" s="402">
        <v>41248</v>
      </c>
      <c r="I379" s="403" t="s">
        <v>910</v>
      </c>
      <c r="J379" s="409">
        <v>12</v>
      </c>
      <c r="K379" s="486">
        <v>0.04791666666666666</v>
      </c>
      <c r="L379" s="432" t="s">
        <v>1910</v>
      </c>
      <c r="M379" s="455"/>
    </row>
    <row r="380" spans="1:13" ht="12.75" customHeight="1">
      <c r="A380" s="698"/>
      <c r="B380" s="709"/>
      <c r="C380" s="908"/>
      <c r="D380" s="931"/>
      <c r="E380" s="729"/>
      <c r="F380" s="911"/>
      <c r="G380" s="317" t="s">
        <v>868</v>
      </c>
      <c r="H380" s="320">
        <v>41249</v>
      </c>
      <c r="I380" s="403"/>
      <c r="K380" s="486"/>
      <c r="L380" s="553" t="s">
        <v>1861</v>
      </c>
      <c r="M380" s="455"/>
    </row>
    <row r="381" spans="1:13" ht="12.75" customHeight="1">
      <c r="A381" s="698"/>
      <c r="B381" s="709"/>
      <c r="C381" s="908"/>
      <c r="D381" s="931"/>
      <c r="E381" s="729"/>
      <c r="F381" s="911"/>
      <c r="G381" s="317" t="s">
        <v>869</v>
      </c>
      <c r="H381" s="402">
        <v>41250</v>
      </c>
      <c r="I381" s="403" t="s">
        <v>521</v>
      </c>
      <c r="J381" s="409">
        <v>20</v>
      </c>
      <c r="K381" s="486">
        <v>0.0625</v>
      </c>
      <c r="L381" s="432" t="s">
        <v>1911</v>
      </c>
      <c r="M381" s="455"/>
    </row>
    <row r="382" spans="1:13" ht="12.75" customHeight="1">
      <c r="A382" s="698"/>
      <c r="B382" s="709"/>
      <c r="C382" s="908"/>
      <c r="D382" s="931"/>
      <c r="E382" s="729"/>
      <c r="F382" s="911"/>
      <c r="G382" s="317" t="s">
        <v>870</v>
      </c>
      <c r="H382" s="320">
        <v>41251</v>
      </c>
      <c r="I382" s="403" t="s">
        <v>521</v>
      </c>
      <c r="J382" s="409">
        <v>22</v>
      </c>
      <c r="K382" s="486">
        <v>0.06458333333333334</v>
      </c>
      <c r="L382" s="432" t="s">
        <v>1912</v>
      </c>
      <c r="M382" s="455"/>
    </row>
    <row r="383" spans="1:13" ht="13.5" customHeight="1" thickBot="1">
      <c r="A383" s="698"/>
      <c r="B383" s="709"/>
      <c r="C383" s="908"/>
      <c r="D383" s="932"/>
      <c r="E383" s="749"/>
      <c r="F383" s="917"/>
      <c r="G383" s="318" t="s">
        <v>871</v>
      </c>
      <c r="H383" s="427">
        <v>41252</v>
      </c>
      <c r="I383" s="428" t="s">
        <v>912</v>
      </c>
      <c r="J383" s="410">
        <v>16</v>
      </c>
      <c r="K383" s="487">
        <v>0.049305555555555554</v>
      </c>
      <c r="L383" s="436" t="s">
        <v>1913</v>
      </c>
      <c r="M383" s="455"/>
    </row>
    <row r="384" spans="1:13" ht="12.75" customHeight="1">
      <c r="A384" s="698"/>
      <c r="B384" s="709"/>
      <c r="C384" s="908"/>
      <c r="D384" s="930" t="s">
        <v>526</v>
      </c>
      <c r="E384" s="757">
        <f>SUM(J384:J390)</f>
        <v>31</v>
      </c>
      <c r="F384" s="919">
        <f>SUM(K384:K390)</f>
        <v>0.12638888888888888</v>
      </c>
      <c r="G384" s="316" t="s">
        <v>866</v>
      </c>
      <c r="H384" s="424">
        <v>41253</v>
      </c>
      <c r="I384" s="423"/>
      <c r="J384" s="421"/>
      <c r="K384" s="488"/>
      <c r="L384" s="440" t="s">
        <v>1914</v>
      </c>
      <c r="M384" s="455"/>
    </row>
    <row r="385" spans="1:13" ht="12.75" customHeight="1">
      <c r="A385" s="698"/>
      <c r="B385" s="709"/>
      <c r="C385" s="908"/>
      <c r="D385" s="931"/>
      <c r="E385" s="758"/>
      <c r="F385" s="914"/>
      <c r="G385" s="317" t="s">
        <v>872</v>
      </c>
      <c r="H385" s="402">
        <v>41254</v>
      </c>
      <c r="I385" s="403" t="s">
        <v>910</v>
      </c>
      <c r="J385" s="409">
        <v>9</v>
      </c>
      <c r="K385" s="486">
        <v>0.036111111111111115</v>
      </c>
      <c r="L385" s="432" t="s">
        <v>1915</v>
      </c>
      <c r="M385" s="455"/>
    </row>
    <row r="386" spans="1:14" s="382" customFormat="1" ht="12.75" customHeight="1">
      <c r="A386" s="698"/>
      <c r="B386" s="709"/>
      <c r="C386" s="908"/>
      <c r="D386" s="931"/>
      <c r="E386" s="758"/>
      <c r="F386" s="914"/>
      <c r="G386" s="317" t="s">
        <v>867</v>
      </c>
      <c r="H386" s="320">
        <v>41255</v>
      </c>
      <c r="I386" s="404"/>
      <c r="J386" s="411"/>
      <c r="K386" s="490"/>
      <c r="L386" s="553" t="s">
        <v>1812</v>
      </c>
      <c r="M386" s="455"/>
      <c r="N386" s="381"/>
    </row>
    <row r="387" spans="1:13" ht="12.75" customHeight="1">
      <c r="A387" s="698"/>
      <c r="B387" s="709"/>
      <c r="C387" s="908"/>
      <c r="D387" s="931"/>
      <c r="E387" s="758"/>
      <c r="F387" s="914"/>
      <c r="G387" s="317" t="s">
        <v>868</v>
      </c>
      <c r="H387" s="402">
        <v>41256</v>
      </c>
      <c r="I387" s="403"/>
      <c r="K387" s="486"/>
      <c r="L387" s="553" t="s">
        <v>1812</v>
      </c>
      <c r="M387" s="455"/>
    </row>
    <row r="388" spans="1:13" ht="12.75" customHeight="1">
      <c r="A388" s="698"/>
      <c r="B388" s="709"/>
      <c r="C388" s="908"/>
      <c r="D388" s="931"/>
      <c r="E388" s="758"/>
      <c r="F388" s="914"/>
      <c r="G388" s="317" t="s">
        <v>869</v>
      </c>
      <c r="H388" s="320">
        <v>41257</v>
      </c>
      <c r="I388" s="403"/>
      <c r="K388" s="486"/>
      <c r="L388" s="553" t="s">
        <v>1916</v>
      </c>
      <c r="M388" s="455"/>
    </row>
    <row r="389" spans="1:13" ht="12.75" customHeight="1">
      <c r="A389" s="698"/>
      <c r="B389" s="709"/>
      <c r="C389" s="908"/>
      <c r="D389" s="931"/>
      <c r="E389" s="758"/>
      <c r="F389" s="914"/>
      <c r="G389" s="317" t="s">
        <v>870</v>
      </c>
      <c r="H389" s="402">
        <v>41258</v>
      </c>
      <c r="I389" s="403" t="s">
        <v>910</v>
      </c>
      <c r="J389" s="409">
        <v>9</v>
      </c>
      <c r="K389" s="486">
        <v>0.041666666666666664</v>
      </c>
      <c r="L389" s="432" t="s">
        <v>1837</v>
      </c>
      <c r="M389" s="455"/>
    </row>
    <row r="390" spans="1:13" ht="13.5" customHeight="1" thickBot="1">
      <c r="A390" s="698"/>
      <c r="B390" s="709"/>
      <c r="C390" s="908"/>
      <c r="D390" s="932"/>
      <c r="E390" s="759"/>
      <c r="F390" s="918"/>
      <c r="G390" s="320" t="s">
        <v>871</v>
      </c>
      <c r="H390" s="320">
        <v>41259</v>
      </c>
      <c r="I390" s="437" t="s">
        <v>912</v>
      </c>
      <c r="J390" s="438">
        <v>13</v>
      </c>
      <c r="K390" s="489">
        <v>0.04861111111111111</v>
      </c>
      <c r="L390" s="439" t="s">
        <v>1838</v>
      </c>
      <c r="M390" s="455"/>
    </row>
    <row r="391" spans="1:13" ht="12.75" customHeight="1">
      <c r="A391" s="698"/>
      <c r="B391" s="709"/>
      <c r="C391" s="908"/>
      <c r="D391" s="930" t="s">
        <v>527</v>
      </c>
      <c r="E391" s="736">
        <f>SUM(J391:J401)</f>
        <v>132</v>
      </c>
      <c r="F391" s="916">
        <f>SUM(K391:K401)</f>
        <v>0.5159722222222223</v>
      </c>
      <c r="G391" s="835" t="s">
        <v>866</v>
      </c>
      <c r="H391" s="900">
        <v>41260</v>
      </c>
      <c r="I391" s="426" t="s">
        <v>1841</v>
      </c>
      <c r="J391" s="408">
        <v>11</v>
      </c>
      <c r="K391" s="485">
        <v>0.04513888888888889</v>
      </c>
      <c r="L391" s="433" t="s">
        <v>1839</v>
      </c>
      <c r="M391" s="455"/>
    </row>
    <row r="392" spans="1:13" ht="12.75" customHeight="1">
      <c r="A392" s="698"/>
      <c r="B392" s="709"/>
      <c r="C392" s="908"/>
      <c r="D392" s="933"/>
      <c r="E392" s="736"/>
      <c r="F392" s="910"/>
      <c r="G392" s="808"/>
      <c r="H392" s="898"/>
      <c r="I392" s="403" t="s">
        <v>664</v>
      </c>
      <c r="J392" s="409">
        <v>11</v>
      </c>
      <c r="K392" s="486">
        <v>0.041666666666666664</v>
      </c>
      <c r="L392" s="432" t="s">
        <v>1840</v>
      </c>
      <c r="M392" s="455"/>
    </row>
    <row r="393" spans="1:13" ht="12.75" customHeight="1">
      <c r="A393" s="698"/>
      <c r="B393" s="709"/>
      <c r="C393" s="908"/>
      <c r="D393" s="931"/>
      <c r="E393" s="729"/>
      <c r="F393" s="911"/>
      <c r="G393" s="807" t="s">
        <v>872</v>
      </c>
      <c r="H393" s="802">
        <v>41261</v>
      </c>
      <c r="I393" s="403" t="s">
        <v>1841</v>
      </c>
      <c r="J393" s="409">
        <v>20</v>
      </c>
      <c r="K393" s="486">
        <v>0.09444444444444444</v>
      </c>
      <c r="L393" s="432" t="s">
        <v>1843</v>
      </c>
      <c r="M393" s="455"/>
    </row>
    <row r="394" spans="1:13" ht="12.75" customHeight="1">
      <c r="A394" s="698"/>
      <c r="B394" s="709"/>
      <c r="C394" s="908"/>
      <c r="D394" s="931"/>
      <c r="E394" s="729"/>
      <c r="F394" s="911"/>
      <c r="G394" s="808"/>
      <c r="H394" s="803"/>
      <c r="I394" s="403" t="s">
        <v>910</v>
      </c>
      <c r="J394" s="409">
        <v>5</v>
      </c>
      <c r="K394" s="486">
        <v>0.029861111111111113</v>
      </c>
      <c r="L394" s="432" t="s">
        <v>1844</v>
      </c>
      <c r="M394" s="455"/>
    </row>
    <row r="395" spans="1:13" ht="12.75" customHeight="1">
      <c r="A395" s="698"/>
      <c r="B395" s="709"/>
      <c r="C395" s="908"/>
      <c r="D395" s="931"/>
      <c r="E395" s="729"/>
      <c r="F395" s="911"/>
      <c r="G395" s="317" t="s">
        <v>867</v>
      </c>
      <c r="H395" s="402">
        <v>41262</v>
      </c>
      <c r="I395" s="403" t="s">
        <v>521</v>
      </c>
      <c r="J395" s="409">
        <v>20</v>
      </c>
      <c r="K395" s="486">
        <v>0.06805555555555555</v>
      </c>
      <c r="L395" s="432" t="s">
        <v>1845</v>
      </c>
      <c r="M395" s="455"/>
    </row>
    <row r="396" spans="1:14" s="382" customFormat="1" ht="12.75" customHeight="1">
      <c r="A396" s="698"/>
      <c r="B396" s="709"/>
      <c r="C396" s="908"/>
      <c r="D396" s="931"/>
      <c r="E396" s="729"/>
      <c r="F396" s="911"/>
      <c r="G396" s="807" t="s">
        <v>868</v>
      </c>
      <c r="H396" s="802">
        <v>41263</v>
      </c>
      <c r="I396" s="403" t="s">
        <v>665</v>
      </c>
      <c r="J396" s="409">
        <v>15</v>
      </c>
      <c r="K396" s="486">
        <v>0.05555555555555555</v>
      </c>
      <c r="L396" s="432" t="s">
        <v>1846</v>
      </c>
      <c r="M396" s="455"/>
      <c r="N396" s="381"/>
    </row>
    <row r="397" spans="1:14" s="382" customFormat="1" ht="12.75" customHeight="1">
      <c r="A397" s="698"/>
      <c r="B397" s="709"/>
      <c r="C397" s="908"/>
      <c r="D397" s="931"/>
      <c r="E397" s="729"/>
      <c r="F397" s="911"/>
      <c r="G397" s="808"/>
      <c r="H397" s="803"/>
      <c r="I397" s="403" t="s">
        <v>521</v>
      </c>
      <c r="J397" s="409">
        <v>12</v>
      </c>
      <c r="K397" s="486">
        <v>0.03819444444444444</v>
      </c>
      <c r="L397" s="432" t="s">
        <v>1847</v>
      </c>
      <c r="M397" s="455"/>
      <c r="N397" s="381"/>
    </row>
    <row r="398" spans="1:13" ht="12.75" customHeight="1">
      <c r="A398" s="698"/>
      <c r="B398" s="709"/>
      <c r="C398" s="908"/>
      <c r="D398" s="931"/>
      <c r="E398" s="729"/>
      <c r="F398" s="911"/>
      <c r="G398" s="807" t="s">
        <v>869</v>
      </c>
      <c r="H398" s="897">
        <v>41264</v>
      </c>
      <c r="I398" s="403" t="s">
        <v>912</v>
      </c>
      <c r="J398" s="409">
        <v>16</v>
      </c>
      <c r="K398" s="486">
        <v>0.0625</v>
      </c>
      <c r="L398" s="432" t="s">
        <v>1848</v>
      </c>
      <c r="M398" s="455"/>
    </row>
    <row r="399" spans="1:13" ht="12.75" customHeight="1">
      <c r="A399" s="698"/>
      <c r="B399" s="709"/>
      <c r="C399" s="908"/>
      <c r="D399" s="931"/>
      <c r="E399" s="729"/>
      <c r="F399" s="911"/>
      <c r="G399" s="808"/>
      <c r="H399" s="898"/>
      <c r="I399" s="403" t="s">
        <v>521</v>
      </c>
      <c r="J399" s="409">
        <v>13</v>
      </c>
      <c r="K399" s="486">
        <v>0.041666666666666664</v>
      </c>
      <c r="L399" s="432" t="s">
        <v>1849</v>
      </c>
      <c r="M399" s="455"/>
    </row>
    <row r="400" spans="1:14" s="382" customFormat="1" ht="12.75" customHeight="1">
      <c r="A400" s="698"/>
      <c r="B400" s="709"/>
      <c r="C400" s="908"/>
      <c r="D400" s="931"/>
      <c r="E400" s="729"/>
      <c r="F400" s="911"/>
      <c r="G400" s="317" t="s">
        <v>870</v>
      </c>
      <c r="H400" s="320">
        <v>41265</v>
      </c>
      <c r="I400" s="404"/>
      <c r="J400" s="411"/>
      <c r="K400" s="490"/>
      <c r="L400" s="432" t="s">
        <v>1810</v>
      </c>
      <c r="M400" s="455"/>
      <c r="N400" s="381"/>
    </row>
    <row r="401" spans="1:13" ht="13.5" customHeight="1" thickBot="1">
      <c r="A401" s="698"/>
      <c r="B401" s="709"/>
      <c r="C401" s="908"/>
      <c r="D401" s="932"/>
      <c r="E401" s="749"/>
      <c r="F401" s="917"/>
      <c r="G401" s="318" t="s">
        <v>871</v>
      </c>
      <c r="H401" s="427">
        <v>41266</v>
      </c>
      <c r="I401" s="428" t="s">
        <v>910</v>
      </c>
      <c r="J401" s="410">
        <v>9</v>
      </c>
      <c r="K401" s="487">
        <v>0.03888888888888889</v>
      </c>
      <c r="L401" s="436" t="s">
        <v>1850</v>
      </c>
      <c r="M401" s="455"/>
    </row>
    <row r="402" spans="1:13" ht="12.75" customHeight="1">
      <c r="A402" s="698"/>
      <c r="B402" s="709"/>
      <c r="C402" s="908"/>
      <c r="D402" s="930" t="s">
        <v>528</v>
      </c>
      <c r="E402" s="757">
        <f>SUM(J402:J409)</f>
        <v>42</v>
      </c>
      <c r="F402" s="919">
        <f>SUM(K402:K409)</f>
        <v>0.20763888888888887</v>
      </c>
      <c r="G402" s="316" t="s">
        <v>866</v>
      </c>
      <c r="H402" s="424">
        <v>41267</v>
      </c>
      <c r="I402" s="423"/>
      <c r="J402" s="421"/>
      <c r="K402" s="488"/>
      <c r="L402" s="440" t="s">
        <v>1806</v>
      </c>
      <c r="M402" s="455"/>
    </row>
    <row r="403" spans="1:13" ht="12.75" customHeight="1">
      <c r="A403" s="698"/>
      <c r="B403" s="709"/>
      <c r="C403" s="908"/>
      <c r="D403" s="931"/>
      <c r="E403" s="758"/>
      <c r="F403" s="914"/>
      <c r="G403" s="317" t="s">
        <v>872</v>
      </c>
      <c r="H403" s="402">
        <v>41268</v>
      </c>
      <c r="I403" s="403"/>
      <c r="K403" s="486"/>
      <c r="L403" s="432" t="s">
        <v>1807</v>
      </c>
      <c r="M403" s="455"/>
    </row>
    <row r="404" spans="1:13" ht="12.75" customHeight="1">
      <c r="A404" s="698"/>
      <c r="B404" s="709"/>
      <c r="C404" s="908"/>
      <c r="D404" s="931"/>
      <c r="E404" s="758"/>
      <c r="F404" s="914"/>
      <c r="G404" s="317" t="s">
        <v>867</v>
      </c>
      <c r="H404" s="320">
        <v>41269</v>
      </c>
      <c r="I404" s="403"/>
      <c r="K404" s="486"/>
      <c r="L404" s="432" t="s">
        <v>1808</v>
      </c>
      <c r="M404" s="455"/>
    </row>
    <row r="405" spans="1:13" ht="12.75" customHeight="1">
      <c r="A405" s="698"/>
      <c r="B405" s="709"/>
      <c r="C405" s="908"/>
      <c r="D405" s="931"/>
      <c r="E405" s="758"/>
      <c r="F405" s="914"/>
      <c r="G405" s="893" t="s">
        <v>868</v>
      </c>
      <c r="H405" s="897">
        <v>41270</v>
      </c>
      <c r="I405" s="403" t="s">
        <v>521</v>
      </c>
      <c r="J405" s="409">
        <v>10</v>
      </c>
      <c r="K405" s="486">
        <v>0.041666666666666664</v>
      </c>
      <c r="L405" s="432" t="s">
        <v>1750</v>
      </c>
      <c r="M405" s="455"/>
    </row>
    <row r="406" spans="1:13" ht="12.75" customHeight="1">
      <c r="A406" s="698"/>
      <c r="B406" s="709"/>
      <c r="C406" s="908"/>
      <c r="D406" s="931"/>
      <c r="E406" s="758"/>
      <c r="F406" s="914"/>
      <c r="G406" s="894"/>
      <c r="H406" s="898"/>
      <c r="I406" s="403" t="s">
        <v>1747</v>
      </c>
      <c r="J406" s="409">
        <v>8</v>
      </c>
      <c r="K406" s="486">
        <v>0.041666666666666664</v>
      </c>
      <c r="L406" s="432" t="s">
        <v>1746</v>
      </c>
      <c r="M406" s="455"/>
    </row>
    <row r="407" spans="1:15" ht="12.75" customHeight="1">
      <c r="A407" s="698"/>
      <c r="B407" s="709"/>
      <c r="C407" s="908"/>
      <c r="D407" s="931"/>
      <c r="E407" s="758"/>
      <c r="F407" s="920"/>
      <c r="G407" s="317" t="s">
        <v>869</v>
      </c>
      <c r="H407" s="317">
        <v>41271</v>
      </c>
      <c r="I407" s="403"/>
      <c r="K407" s="486"/>
      <c r="L407" s="432" t="s">
        <v>1811</v>
      </c>
      <c r="M407" s="455"/>
      <c r="O407" s="401"/>
    </row>
    <row r="408" spans="1:13" ht="12.75" customHeight="1">
      <c r="A408" s="698"/>
      <c r="B408" s="709"/>
      <c r="C408" s="908"/>
      <c r="D408" s="931"/>
      <c r="E408" s="758"/>
      <c r="F408" s="914"/>
      <c r="G408" s="317" t="s">
        <v>870</v>
      </c>
      <c r="H408" s="402">
        <v>41272</v>
      </c>
      <c r="I408" s="403" t="s">
        <v>521</v>
      </c>
      <c r="J408" s="409">
        <v>9</v>
      </c>
      <c r="K408" s="486">
        <v>0.04097222222222222</v>
      </c>
      <c r="L408" s="432" t="s">
        <v>1745</v>
      </c>
      <c r="M408" s="455"/>
    </row>
    <row r="409" spans="1:13" ht="13.5" customHeight="1" thickBot="1">
      <c r="A409" s="698"/>
      <c r="B409" s="709"/>
      <c r="C409" s="908"/>
      <c r="D409" s="932"/>
      <c r="E409" s="759"/>
      <c r="F409" s="915"/>
      <c r="G409" s="320" t="s">
        <v>871</v>
      </c>
      <c r="H409" s="320">
        <v>41273</v>
      </c>
      <c r="I409" s="437" t="s">
        <v>910</v>
      </c>
      <c r="J409" s="438">
        <v>15</v>
      </c>
      <c r="K409" s="489">
        <v>0.08333333333333333</v>
      </c>
      <c r="L409" s="432" t="s">
        <v>1744</v>
      </c>
      <c r="M409" s="455"/>
    </row>
    <row r="410" spans="1:13" ht="13.5" customHeight="1" thickBot="1">
      <c r="A410" s="699"/>
      <c r="B410" s="710"/>
      <c r="C410" s="921"/>
      <c r="D410" s="930" t="s">
        <v>529</v>
      </c>
      <c r="E410" s="757">
        <f>SUM(J410:J418)</f>
        <v>47</v>
      </c>
      <c r="F410" s="913">
        <f>SUM(K410:K418)</f>
        <v>40.204166666666666</v>
      </c>
      <c r="G410" s="319" t="s">
        <v>866</v>
      </c>
      <c r="H410" s="425">
        <v>41274</v>
      </c>
      <c r="I410" s="426"/>
      <c r="J410" s="408"/>
      <c r="K410" s="485"/>
      <c r="L410" s="433" t="s">
        <v>1809</v>
      </c>
      <c r="M410" s="455"/>
    </row>
    <row r="411" spans="1:13" ht="12.75" customHeight="1">
      <c r="A411" s="448"/>
      <c r="B411" s="448"/>
      <c r="C411" s="482"/>
      <c r="D411" s="931"/>
      <c r="E411" s="758"/>
      <c r="F411" s="914"/>
      <c r="G411" s="317" t="s">
        <v>872</v>
      </c>
      <c r="H411" s="320">
        <v>41275</v>
      </c>
      <c r="I411" s="403"/>
      <c r="K411" s="486"/>
      <c r="L411" s="432" t="s">
        <v>1470</v>
      </c>
      <c r="M411" s="455"/>
    </row>
    <row r="412" spans="1:13" ht="12.75" customHeight="1">
      <c r="A412" s="447"/>
      <c r="B412" s="447"/>
      <c r="C412" s="483"/>
      <c r="D412" s="931"/>
      <c r="E412" s="758"/>
      <c r="F412" s="914"/>
      <c r="G412" s="317" t="s">
        <v>867</v>
      </c>
      <c r="H412" s="402">
        <v>41276</v>
      </c>
      <c r="I412" s="403" t="s">
        <v>1111</v>
      </c>
      <c r="J412" s="409">
        <v>9</v>
      </c>
      <c r="K412" s="486">
        <v>0.042361111111111106</v>
      </c>
      <c r="L412" s="432" t="s">
        <v>1742</v>
      </c>
      <c r="M412" s="455"/>
    </row>
    <row r="413" spans="1:13" ht="12.75" customHeight="1">
      <c r="A413" s="448"/>
      <c r="B413" s="447"/>
      <c r="C413" s="482"/>
      <c r="D413" s="931"/>
      <c r="E413" s="758"/>
      <c r="F413" s="914"/>
      <c r="G413" s="893" t="s">
        <v>868</v>
      </c>
      <c r="H413" s="802">
        <v>41277</v>
      </c>
      <c r="I413" s="403" t="s">
        <v>521</v>
      </c>
      <c r="J413" s="409">
        <v>8</v>
      </c>
      <c r="K413" s="486">
        <v>0.034722222222222224</v>
      </c>
      <c r="L413" s="432" t="s">
        <v>1740</v>
      </c>
      <c r="M413" s="455"/>
    </row>
    <row r="414" spans="1:13" ht="12.75" customHeight="1">
      <c r="A414" s="448"/>
      <c r="B414" s="447"/>
      <c r="C414" s="482"/>
      <c r="D414" s="931"/>
      <c r="E414" s="758"/>
      <c r="F414" s="914"/>
      <c r="G414" s="894"/>
      <c r="H414" s="803"/>
      <c r="I414" s="403" t="s">
        <v>521</v>
      </c>
      <c r="J414" s="409">
        <v>7</v>
      </c>
      <c r="K414" s="486">
        <v>0.03333333333333333</v>
      </c>
      <c r="L414" s="432" t="s">
        <v>1739</v>
      </c>
      <c r="M414" s="455"/>
    </row>
    <row r="415" spans="1:13" ht="12.75" customHeight="1">
      <c r="A415" s="447"/>
      <c r="B415" s="447"/>
      <c r="C415" s="483"/>
      <c r="D415" s="931"/>
      <c r="E415" s="758"/>
      <c r="F415" s="914"/>
      <c r="G415" s="317" t="s">
        <v>869</v>
      </c>
      <c r="H415" s="402">
        <v>41278</v>
      </c>
      <c r="I415" s="403" t="s">
        <v>521</v>
      </c>
      <c r="J415" s="409">
        <v>8</v>
      </c>
      <c r="K415" s="486">
        <v>0.027777777777777776</v>
      </c>
      <c r="L415" s="432" t="s">
        <v>1741</v>
      </c>
      <c r="M415" s="455"/>
    </row>
    <row r="416" spans="1:13" ht="12.75" customHeight="1">
      <c r="A416" s="447"/>
      <c r="B416" s="447"/>
      <c r="C416" s="483"/>
      <c r="D416" s="931"/>
      <c r="E416" s="758"/>
      <c r="F416" s="914"/>
      <c r="G416" s="893" t="s">
        <v>870</v>
      </c>
      <c r="H416" s="802">
        <v>41279</v>
      </c>
      <c r="I416" s="403" t="s">
        <v>912</v>
      </c>
      <c r="J416" s="409">
        <v>3</v>
      </c>
      <c r="K416" s="486">
        <v>0.017361111111111112</v>
      </c>
      <c r="L416" s="432" t="s">
        <v>1738</v>
      </c>
      <c r="M416" s="455"/>
    </row>
    <row r="417" spans="1:13" ht="12.75" customHeight="1">
      <c r="A417" s="447"/>
      <c r="B417" s="447"/>
      <c r="C417" s="483"/>
      <c r="D417" s="931"/>
      <c r="E417" s="758"/>
      <c r="F417" s="914"/>
      <c r="G417" s="894"/>
      <c r="H417" s="803"/>
      <c r="I417" s="403" t="s">
        <v>912</v>
      </c>
      <c r="J417" s="409">
        <v>5</v>
      </c>
      <c r="K417" s="486">
        <v>0.020833333333333332</v>
      </c>
      <c r="L417" s="432" t="s">
        <v>1736</v>
      </c>
      <c r="M417" s="455"/>
    </row>
    <row r="418" spans="1:13" ht="13.5" customHeight="1" thickBot="1">
      <c r="A418" s="447"/>
      <c r="B418" s="447"/>
      <c r="C418" s="484"/>
      <c r="D418" s="932"/>
      <c r="E418" s="759"/>
      <c r="F418" s="915"/>
      <c r="G418" s="318" t="s">
        <v>871</v>
      </c>
      <c r="H418" s="427">
        <v>41280</v>
      </c>
      <c r="I418" s="428" t="s">
        <v>521</v>
      </c>
      <c r="J418" s="410">
        <v>7</v>
      </c>
      <c r="K418" s="487">
        <v>40.02777777777778</v>
      </c>
      <c r="L418" s="436" t="s">
        <v>1737</v>
      </c>
      <c r="M418" s="455"/>
    </row>
    <row r="419" spans="1:13" ht="13.5" thickBot="1">
      <c r="A419" s="518"/>
      <c r="B419" s="519"/>
      <c r="C419" s="520"/>
      <c r="D419" s="521"/>
      <c r="E419" s="522"/>
      <c r="F419" s="522"/>
      <c r="G419" s="523"/>
      <c r="H419" s="424"/>
      <c r="I419" s="524"/>
      <c r="J419" s="412"/>
      <c r="K419" s="498"/>
      <c r="L419" s="525"/>
      <c r="M419" s="455"/>
    </row>
    <row r="420" spans="1:13" ht="13.5" thickBot="1">
      <c r="A420" s="526"/>
      <c r="B420" s="527"/>
      <c r="C420" s="527"/>
      <c r="D420" s="528"/>
      <c r="E420" s="529"/>
      <c r="F420" s="529"/>
      <c r="G420" s="530"/>
      <c r="H420" s="530"/>
      <c r="I420" s="531"/>
      <c r="J420" s="532" t="s">
        <v>389</v>
      </c>
      <c r="K420" s="533" t="s">
        <v>1674</v>
      </c>
      <c r="L420" s="534"/>
      <c r="M420" s="455"/>
    </row>
    <row r="421" spans="1:15" s="341" customFormat="1" ht="13.5" thickBot="1">
      <c r="A421" s="938"/>
      <c r="B421" s="939"/>
      <c r="C421" s="939"/>
      <c r="D421" s="939"/>
      <c r="E421" s="939"/>
      <c r="F421" s="939"/>
      <c r="G421" s="939"/>
      <c r="H421" s="509"/>
      <c r="I421" s="508"/>
      <c r="J421" s="512">
        <f>SUM(J9:J410)</f>
        <v>3000.8</v>
      </c>
      <c r="K421" s="513">
        <f>SUM(K9:K410)</f>
        <v>13.227777777777783</v>
      </c>
      <c r="L421" s="263" t="s">
        <v>1678</v>
      </c>
      <c r="M421" s="455"/>
      <c r="O421" s="160"/>
    </row>
    <row r="422" spans="1:15" s="341" customFormat="1" ht="12.75">
      <c r="A422" s="935" t="s">
        <v>392</v>
      </c>
      <c r="B422" s="936"/>
      <c r="C422" s="936"/>
      <c r="D422" s="936"/>
      <c r="E422" s="936"/>
      <c r="F422" s="936"/>
      <c r="G422" s="937"/>
      <c r="H422" s="266">
        <v>366</v>
      </c>
      <c r="I422" s="373" t="s">
        <v>333</v>
      </c>
      <c r="J422" s="413">
        <f>J421/H422</f>
        <v>8.198907103825137</v>
      </c>
      <c r="K422" s="510">
        <f>K421/H422</f>
        <v>0.036141469338190665</v>
      </c>
      <c r="L422" s="262" t="s">
        <v>1679</v>
      </c>
      <c r="M422" s="455"/>
      <c r="O422" s="160"/>
    </row>
    <row r="423" spans="1:15" s="341" customFormat="1" ht="12.75">
      <c r="A423" s="881" t="s">
        <v>393</v>
      </c>
      <c r="B423" s="882"/>
      <c r="C423" s="882"/>
      <c r="D423" s="882"/>
      <c r="E423" s="882"/>
      <c r="F423" s="882"/>
      <c r="G423" s="883"/>
      <c r="H423" s="267">
        <f>COUNT(J9:J410)</f>
        <v>255</v>
      </c>
      <c r="I423" s="279" t="s">
        <v>333</v>
      </c>
      <c r="J423" s="414">
        <f>J421/H423</f>
        <v>11.767843137254903</v>
      </c>
      <c r="K423" s="511">
        <f>K421/H423</f>
        <v>0.0518736383442266</v>
      </c>
      <c r="L423" s="262" t="s">
        <v>1680</v>
      </c>
      <c r="M423" s="455"/>
      <c r="O423" s="160"/>
    </row>
    <row r="424" spans="1:15" s="341" customFormat="1" ht="15" customHeight="1">
      <c r="A424" s="881" t="s">
        <v>330</v>
      </c>
      <c r="B424" s="882"/>
      <c r="C424" s="882"/>
      <c r="D424" s="882"/>
      <c r="E424" s="882"/>
      <c r="F424" s="882"/>
      <c r="G424" s="883"/>
      <c r="H424" s="268">
        <v>40909</v>
      </c>
      <c r="I424" s="279"/>
      <c r="J424" s="415">
        <f>J422*7</f>
        <v>57.39234972677596</v>
      </c>
      <c r="K424" s="511">
        <f>K422*7</f>
        <v>0.25299028536733464</v>
      </c>
      <c r="L424" s="262" t="s">
        <v>1681</v>
      </c>
      <c r="M424" s="455"/>
      <c r="O424" s="160"/>
    </row>
    <row r="425" spans="1:15" s="341" customFormat="1" ht="14.25" customHeight="1">
      <c r="A425" s="784" t="s">
        <v>331</v>
      </c>
      <c r="B425" s="784"/>
      <c r="C425" s="784"/>
      <c r="D425" s="784"/>
      <c r="E425" s="784"/>
      <c r="F425" s="784"/>
      <c r="G425" s="784"/>
      <c r="H425" s="268">
        <v>41274</v>
      </c>
      <c r="I425" s="279"/>
      <c r="J425" s="415">
        <f>J422*366/12</f>
        <v>250.0666666666667</v>
      </c>
      <c r="K425" s="511">
        <f>K422*366/12</f>
        <v>1.1023148148148152</v>
      </c>
      <c r="L425" s="262" t="s">
        <v>1682</v>
      </c>
      <c r="M425" s="455"/>
      <c r="O425" s="160"/>
    </row>
    <row r="426" spans="1:15" s="341" customFormat="1" ht="14.25" customHeight="1" thickBot="1">
      <c r="A426" s="503"/>
      <c r="B426" s="504"/>
      <c r="C426" s="504"/>
      <c r="D426" s="504"/>
      <c r="E426" s="504"/>
      <c r="F426" s="504"/>
      <c r="G426" s="504"/>
      <c r="H426" s="369"/>
      <c r="I426" s="374"/>
      <c r="J426" s="416"/>
      <c r="K426" s="468"/>
      <c r="L426" s="262"/>
      <c r="M426" s="455"/>
      <c r="O426" s="160"/>
    </row>
    <row r="427" spans="1:15" s="341" customFormat="1" ht="13.5" thickBot="1">
      <c r="A427" s="887"/>
      <c r="B427" s="888"/>
      <c r="C427" s="888"/>
      <c r="D427" s="888"/>
      <c r="E427" s="888"/>
      <c r="F427" s="363"/>
      <c r="G427" s="363"/>
      <c r="H427" s="465"/>
      <c r="I427" s="502" t="s">
        <v>391</v>
      </c>
      <c r="J427" s="474" t="s">
        <v>389</v>
      </c>
      <c r="K427" s="474" t="s">
        <v>1674</v>
      </c>
      <c r="L427" s="480" t="s">
        <v>1675</v>
      </c>
      <c r="M427" s="455"/>
      <c r="O427" s="160"/>
    </row>
    <row r="428" spans="1:15" s="341" customFormat="1" ht="12.75">
      <c r="A428" s="890"/>
      <c r="B428" s="891"/>
      <c r="C428" s="891"/>
      <c r="D428" s="891"/>
      <c r="E428" s="892"/>
      <c r="F428" s="466"/>
      <c r="G428" s="360"/>
      <c r="H428" s="266"/>
      <c r="I428" s="475">
        <f>COUNT(J9:J41)</f>
        <v>26</v>
      </c>
      <c r="J428" s="579">
        <f>B9</f>
        <v>430</v>
      </c>
      <c r="K428" s="514">
        <f>C9</f>
        <v>1.5097222222222222</v>
      </c>
      <c r="L428" s="477" t="s">
        <v>308</v>
      </c>
      <c r="M428" s="479"/>
      <c r="N428" s="479"/>
      <c r="O428" s="479"/>
    </row>
    <row r="429" spans="1:15" s="341" customFormat="1" ht="12.75">
      <c r="A429" s="875"/>
      <c r="B429" s="876"/>
      <c r="C429" s="876"/>
      <c r="D429" s="876"/>
      <c r="E429" s="877"/>
      <c r="F429" s="466"/>
      <c r="G429" s="360"/>
      <c r="H429" s="266"/>
      <c r="I429" s="475">
        <f>COUNT(J42:J70)</f>
        <v>18</v>
      </c>
      <c r="J429" s="476">
        <f>B42</f>
        <v>326</v>
      </c>
      <c r="K429" s="515">
        <f>C42</f>
        <v>1.1472222222222221</v>
      </c>
      <c r="L429" s="478" t="s">
        <v>309</v>
      </c>
      <c r="M429" s="479"/>
      <c r="N429" s="479"/>
      <c r="O429" s="479"/>
    </row>
    <row r="430" spans="1:15" s="341" customFormat="1" ht="12.75">
      <c r="A430" s="875"/>
      <c r="B430" s="876"/>
      <c r="C430" s="876"/>
      <c r="D430" s="876"/>
      <c r="E430" s="877"/>
      <c r="F430" s="466"/>
      <c r="G430" s="360"/>
      <c r="H430" s="267"/>
      <c r="I430" s="475">
        <f>COUNT(J71:J105)</f>
        <v>23</v>
      </c>
      <c r="J430" s="476">
        <f>B71</f>
        <v>249</v>
      </c>
      <c r="K430" s="515">
        <f>C71</f>
        <v>1.1284722222222223</v>
      </c>
      <c r="L430" s="478" t="s">
        <v>310</v>
      </c>
      <c r="M430" s="479"/>
      <c r="N430" s="479"/>
      <c r="O430" s="479"/>
    </row>
    <row r="431" spans="1:15" s="341" customFormat="1" ht="12.75">
      <c r="A431" s="875"/>
      <c r="B431" s="876"/>
      <c r="C431" s="876"/>
      <c r="D431" s="876"/>
      <c r="E431" s="877"/>
      <c r="F431" s="466"/>
      <c r="G431" s="360"/>
      <c r="H431" s="267"/>
      <c r="I431" s="475">
        <f>COUNT(J106:J136)</f>
        <v>22</v>
      </c>
      <c r="J431" s="476">
        <f>B106</f>
        <v>242</v>
      </c>
      <c r="K431" s="515">
        <f>C106</f>
        <v>1.1743055555555557</v>
      </c>
      <c r="L431" s="478" t="s">
        <v>311</v>
      </c>
      <c r="M431" s="479"/>
      <c r="N431" s="479"/>
      <c r="O431" s="479"/>
    </row>
    <row r="432" spans="1:15" s="341" customFormat="1" ht="12.75">
      <c r="A432" s="875"/>
      <c r="B432" s="876"/>
      <c r="C432" s="876"/>
      <c r="D432" s="876"/>
      <c r="E432" s="877"/>
      <c r="F432" s="466"/>
      <c r="G432" s="360"/>
      <c r="H432" s="267"/>
      <c r="I432" s="475">
        <f>COUNT(J137:J171)</f>
        <v>22</v>
      </c>
      <c r="J432" s="476">
        <f>B137</f>
        <v>240</v>
      </c>
      <c r="K432" s="515">
        <f>C137</f>
        <v>1.1944444444444444</v>
      </c>
      <c r="L432" s="478" t="s">
        <v>312</v>
      </c>
      <c r="M432" s="479"/>
      <c r="N432" s="479"/>
      <c r="O432" s="479"/>
    </row>
    <row r="433" spans="1:15" s="341" customFormat="1" ht="12.75">
      <c r="A433" s="875"/>
      <c r="B433" s="876"/>
      <c r="C433" s="876"/>
      <c r="D433" s="876"/>
      <c r="E433" s="877"/>
      <c r="F433" s="466"/>
      <c r="G433" s="360"/>
      <c r="H433" s="267"/>
      <c r="I433" s="475">
        <f>COUNT(J172:J205)</f>
        <v>23</v>
      </c>
      <c r="J433" s="535">
        <f>B172</f>
        <v>241</v>
      </c>
      <c r="K433" s="516">
        <f>C172</f>
        <v>1.1194444444444442</v>
      </c>
      <c r="L433" s="478" t="s">
        <v>313</v>
      </c>
      <c r="M433" s="479"/>
      <c r="N433" s="479"/>
      <c r="O433" s="479"/>
    </row>
    <row r="434" spans="1:15" s="341" customFormat="1" ht="12.75">
      <c r="A434" s="875"/>
      <c r="B434" s="876"/>
      <c r="C434" s="876"/>
      <c r="D434" s="876"/>
      <c r="E434" s="877"/>
      <c r="F434" s="466"/>
      <c r="G434" s="360"/>
      <c r="H434" s="267"/>
      <c r="I434" s="475">
        <f>COUNT(J206:J244)</f>
        <v>30</v>
      </c>
      <c r="J434" s="540">
        <f>B206</f>
        <v>293</v>
      </c>
      <c r="K434" s="516">
        <f>C206</f>
        <v>1.3388888888888888</v>
      </c>
      <c r="L434" s="478" t="s">
        <v>314</v>
      </c>
      <c r="M434" s="479"/>
      <c r="N434" s="479"/>
      <c r="O434" s="479"/>
    </row>
    <row r="435" spans="1:15" s="341" customFormat="1" ht="12.75">
      <c r="A435" s="875"/>
      <c r="B435" s="876"/>
      <c r="C435" s="876"/>
      <c r="D435" s="876"/>
      <c r="E435" s="877"/>
      <c r="F435" s="463"/>
      <c r="G435" s="358"/>
      <c r="H435" s="267"/>
      <c r="I435" s="578">
        <f>COUNT(J245:J279)</f>
        <v>21</v>
      </c>
      <c r="J435" s="540">
        <f>B245</f>
        <v>226</v>
      </c>
      <c r="K435" s="516">
        <f>C245</f>
        <v>1.4569444444444448</v>
      </c>
      <c r="L435" s="478" t="s">
        <v>315</v>
      </c>
      <c r="M435" s="479"/>
      <c r="N435" s="479"/>
      <c r="O435" s="479"/>
    </row>
    <row r="436" spans="1:15" s="341" customFormat="1" ht="12.75">
      <c r="A436" s="875"/>
      <c r="B436" s="876"/>
      <c r="C436" s="876"/>
      <c r="D436" s="876"/>
      <c r="E436" s="877"/>
      <c r="F436" s="463"/>
      <c r="G436" s="358"/>
      <c r="H436" s="267"/>
      <c r="I436" s="578">
        <f>COUNT(J280:J311)</f>
        <v>20</v>
      </c>
      <c r="J436" s="540">
        <f>B280</f>
        <v>227</v>
      </c>
      <c r="K436" s="516">
        <f>C280</f>
        <v>0.9916666666666665</v>
      </c>
      <c r="L436" s="478" t="s">
        <v>316</v>
      </c>
      <c r="M436" s="479"/>
      <c r="N436" s="479"/>
      <c r="O436" s="479"/>
    </row>
    <row r="437" spans="1:15" s="341" customFormat="1" ht="12.75">
      <c r="A437" s="875"/>
      <c r="B437" s="876"/>
      <c r="C437" s="876"/>
      <c r="D437" s="876"/>
      <c r="E437" s="877"/>
      <c r="F437" s="463"/>
      <c r="G437" s="358"/>
      <c r="H437" s="267"/>
      <c r="I437" s="578">
        <f>COUNT(J312:J343)</f>
        <v>11</v>
      </c>
      <c r="J437" s="540">
        <f>B312</f>
        <v>107</v>
      </c>
      <c r="K437" s="516">
        <f>C312</f>
        <v>0.47291666666666665</v>
      </c>
      <c r="L437" s="478" t="s">
        <v>317</v>
      </c>
      <c r="M437" s="479"/>
      <c r="N437" s="479"/>
      <c r="O437" s="479"/>
    </row>
    <row r="438" spans="1:15" s="341" customFormat="1" ht="12.75">
      <c r="A438" s="875"/>
      <c r="B438" s="876"/>
      <c r="C438" s="876"/>
      <c r="D438" s="876"/>
      <c r="E438" s="877"/>
      <c r="F438" s="463"/>
      <c r="G438" s="358"/>
      <c r="H438" s="267"/>
      <c r="I438" s="578">
        <f>COUNT(J344:J374)</f>
        <v>16</v>
      </c>
      <c r="J438" s="540">
        <f>B344</f>
        <v>127.8</v>
      </c>
      <c r="K438" s="516">
        <f>C344</f>
        <v>0.545138888888889</v>
      </c>
      <c r="L438" s="478" t="s">
        <v>318</v>
      </c>
      <c r="M438" s="479"/>
      <c r="N438" s="479"/>
      <c r="O438" s="479"/>
    </row>
    <row r="439" spans="1:15" s="341" customFormat="1" ht="13.5" thickBot="1">
      <c r="A439" s="878"/>
      <c r="B439" s="879"/>
      <c r="C439" s="879"/>
      <c r="D439" s="879"/>
      <c r="E439" s="880"/>
      <c r="F439" s="464"/>
      <c r="G439" s="359"/>
      <c r="H439" s="505"/>
      <c r="I439" s="578">
        <f>COUNT(J375:J410)</f>
        <v>23</v>
      </c>
      <c r="J439" s="540">
        <f>B375</f>
        <v>292</v>
      </c>
      <c r="K439" s="516">
        <f>C375</f>
        <v>1.1486111111111108</v>
      </c>
      <c r="L439" s="478" t="s">
        <v>319</v>
      </c>
      <c r="M439" s="479"/>
      <c r="N439" s="479"/>
      <c r="O439" s="479"/>
    </row>
    <row r="440" spans="1:15" s="341" customFormat="1" ht="13.5" thickBot="1">
      <c r="A440" s="872"/>
      <c r="B440" s="873"/>
      <c r="C440" s="873"/>
      <c r="D440" s="873"/>
      <c r="E440" s="873"/>
      <c r="F440" s="462"/>
      <c r="G440" s="506"/>
      <c r="H440" s="507"/>
      <c r="I440" s="580">
        <f>SUM(I428:I439)</f>
        <v>255</v>
      </c>
      <c r="J440" s="473">
        <f>SUM(J428:J439)</f>
        <v>3000.8</v>
      </c>
      <c r="K440" s="517">
        <f>SUM(K428:K439)</f>
        <v>13.22777777777778</v>
      </c>
      <c r="L440" s="480" t="s">
        <v>320</v>
      </c>
      <c r="M440" s="455"/>
      <c r="O440" s="160"/>
    </row>
    <row r="441" spans="1:15" s="341" customFormat="1" ht="12.75">
      <c r="A441" s="149"/>
      <c r="B441" s="149"/>
      <c r="C441" s="149"/>
      <c r="D441" s="158"/>
      <c r="E441" s="158"/>
      <c r="F441" s="158"/>
      <c r="G441" s="327"/>
      <c r="H441" s="327"/>
      <c r="I441" s="240"/>
      <c r="J441" s="421"/>
      <c r="K441" s="421"/>
      <c r="L441" s="242"/>
      <c r="M441" s="456"/>
      <c r="O441" s="160"/>
    </row>
    <row r="444" spans="10:12" ht="12.75">
      <c r="J444" s="417" t="s">
        <v>910</v>
      </c>
      <c r="K444" s="469"/>
      <c r="L444" s="499" t="s">
        <v>955</v>
      </c>
    </row>
    <row r="445" spans="10:12" ht="12.75">
      <c r="J445" s="418" t="s">
        <v>911</v>
      </c>
      <c r="K445" s="470"/>
      <c r="L445" s="500" t="s">
        <v>956</v>
      </c>
    </row>
    <row r="446" spans="10:12" ht="12.75">
      <c r="J446" s="418" t="s">
        <v>953</v>
      </c>
      <c r="K446" s="470"/>
      <c r="L446" s="500" t="s">
        <v>958</v>
      </c>
    </row>
    <row r="447" spans="10:12" ht="12.75">
      <c r="J447" s="418" t="s">
        <v>924</v>
      </c>
      <c r="K447" s="470"/>
      <c r="L447" s="500" t="s">
        <v>1007</v>
      </c>
    </row>
    <row r="448" spans="10:12" ht="12.75">
      <c r="J448" s="418" t="s">
        <v>67</v>
      </c>
      <c r="K448" s="470"/>
      <c r="L448" s="500" t="s">
        <v>1003</v>
      </c>
    </row>
    <row r="449" spans="10:12" ht="12.75">
      <c r="J449" s="418" t="s">
        <v>918</v>
      </c>
      <c r="K449" s="470"/>
      <c r="L449" s="500" t="s">
        <v>978</v>
      </c>
    </row>
    <row r="450" spans="10:12" ht="12.75">
      <c r="J450" s="418" t="s">
        <v>985</v>
      </c>
      <c r="K450" s="470"/>
      <c r="L450" s="500" t="s">
        <v>1006</v>
      </c>
    </row>
    <row r="451" spans="10:12" ht="12.75">
      <c r="J451" s="418" t="s">
        <v>954</v>
      </c>
      <c r="K451" s="470"/>
      <c r="L451" s="500" t="s">
        <v>959</v>
      </c>
    </row>
    <row r="452" spans="10:12" ht="12.75">
      <c r="J452" s="418" t="s">
        <v>1748</v>
      </c>
      <c r="K452" s="470"/>
      <c r="L452" s="500" t="s">
        <v>1749</v>
      </c>
    </row>
    <row r="453" spans="10:12" ht="12.75">
      <c r="J453" s="418" t="s">
        <v>554</v>
      </c>
      <c r="K453" s="470"/>
      <c r="L453" s="500" t="s">
        <v>555</v>
      </c>
    </row>
    <row r="454" spans="10:12" ht="12.75">
      <c r="J454" s="418" t="s">
        <v>829</v>
      </c>
      <c r="K454" s="470"/>
      <c r="L454" s="500" t="s">
        <v>830</v>
      </c>
    </row>
    <row r="455" spans="10:12" ht="12.75">
      <c r="J455" s="419" t="s">
        <v>960</v>
      </c>
      <c r="K455" s="471"/>
      <c r="L455" s="500" t="s">
        <v>1004</v>
      </c>
    </row>
    <row r="456" spans="10:12" ht="12.75">
      <c r="J456" s="419" t="s">
        <v>1078</v>
      </c>
      <c r="K456" s="471"/>
      <c r="L456" s="500" t="s">
        <v>1193</v>
      </c>
    </row>
    <row r="457" spans="10:12" ht="12.75">
      <c r="J457" s="419" t="s">
        <v>1192</v>
      </c>
      <c r="K457" s="471"/>
      <c r="L457" s="500" t="s">
        <v>1005</v>
      </c>
    </row>
    <row r="458" spans="10:12" ht="12.75">
      <c r="J458" s="420" t="s">
        <v>743</v>
      </c>
      <c r="K458" s="472"/>
      <c r="L458" s="501" t="s">
        <v>744</v>
      </c>
    </row>
    <row r="459" spans="10:12" ht="12.75">
      <c r="J459" s="556" t="s">
        <v>1841</v>
      </c>
      <c r="K459" s="556"/>
      <c r="L459" s="557" t="s">
        <v>1842</v>
      </c>
    </row>
  </sheetData>
  <sheetProtection/>
  <mergeCells count="290">
    <mergeCell ref="G416:G417"/>
    <mergeCell ref="H416:H417"/>
    <mergeCell ref="G233:G234"/>
    <mergeCell ref="H233:H234"/>
    <mergeCell ref="E76:E82"/>
    <mergeCell ref="E83:E90"/>
    <mergeCell ref="H135:H136"/>
    <mergeCell ref="H144:H145"/>
    <mergeCell ref="E91:E99"/>
    <mergeCell ref="E100:E106"/>
    <mergeCell ref="A438:E438"/>
    <mergeCell ref="A439:E439"/>
    <mergeCell ref="A106:A136"/>
    <mergeCell ref="B106:B136"/>
    <mergeCell ref="A436:E436"/>
    <mergeCell ref="A437:E437"/>
    <mergeCell ref="A421:G421"/>
    <mergeCell ref="G135:G136"/>
    <mergeCell ref="G144:G145"/>
    <mergeCell ref="D121:D127"/>
    <mergeCell ref="D143:D150"/>
    <mergeCell ref="D183:D191"/>
    <mergeCell ref="D192:D199"/>
    <mergeCell ref="D151:D159"/>
    <mergeCell ref="A422:G422"/>
    <mergeCell ref="D200:D207"/>
    <mergeCell ref="D208:D215"/>
    <mergeCell ref="D216:D226"/>
    <mergeCell ref="D227:D235"/>
    <mergeCell ref="D175:D182"/>
    <mergeCell ref="A423:G423"/>
    <mergeCell ref="D236:D242"/>
    <mergeCell ref="D243:D249"/>
    <mergeCell ref="D250:D257"/>
    <mergeCell ref="D258:D264"/>
    <mergeCell ref="A424:G424"/>
    <mergeCell ref="D356:D362"/>
    <mergeCell ref="D304:D311"/>
    <mergeCell ref="D312:D319"/>
    <mergeCell ref="E236:E242"/>
    <mergeCell ref="A428:E428"/>
    <mergeCell ref="A429:E429"/>
    <mergeCell ref="A430:E430"/>
    <mergeCell ref="A431:E431"/>
    <mergeCell ref="A440:E440"/>
    <mergeCell ref="D10:D18"/>
    <mergeCell ref="D19:D25"/>
    <mergeCell ref="D26:D32"/>
    <mergeCell ref="D33:D39"/>
    <mergeCell ref="D40:D46"/>
    <mergeCell ref="D47:D53"/>
    <mergeCell ref="D54:D60"/>
    <mergeCell ref="A434:E434"/>
    <mergeCell ref="A435:E435"/>
    <mergeCell ref="A432:E432"/>
    <mergeCell ref="A433:E433"/>
    <mergeCell ref="A425:G425"/>
    <mergeCell ref="A427:E427"/>
    <mergeCell ref="D61:D67"/>
    <mergeCell ref="D68:D75"/>
    <mergeCell ref="D76:D82"/>
    <mergeCell ref="D83:D90"/>
    <mergeCell ref="D91:D99"/>
    <mergeCell ref="D100:D106"/>
    <mergeCell ref="D107:D113"/>
    <mergeCell ref="D114:D120"/>
    <mergeCell ref="D160:D167"/>
    <mergeCell ref="D168:D174"/>
    <mergeCell ref="D128:D134"/>
    <mergeCell ref="D135:D142"/>
    <mergeCell ref="D265:D272"/>
    <mergeCell ref="D349:D355"/>
    <mergeCell ref="D273:D281"/>
    <mergeCell ref="D282:D288"/>
    <mergeCell ref="D289:D295"/>
    <mergeCell ref="D296:D303"/>
    <mergeCell ref="E54:E60"/>
    <mergeCell ref="E61:E67"/>
    <mergeCell ref="E68:E75"/>
    <mergeCell ref="D363:D369"/>
    <mergeCell ref="D370:D376"/>
    <mergeCell ref="D377:D383"/>
    <mergeCell ref="D320:D326"/>
    <mergeCell ref="D327:D333"/>
    <mergeCell ref="D334:D340"/>
    <mergeCell ref="D341:D348"/>
    <mergeCell ref="E10:E18"/>
    <mergeCell ref="E19:E25"/>
    <mergeCell ref="E26:E32"/>
    <mergeCell ref="E33:E39"/>
    <mergeCell ref="E40:E46"/>
    <mergeCell ref="E47:E53"/>
    <mergeCell ref="E168:E174"/>
    <mergeCell ref="E175:E182"/>
    <mergeCell ref="E183:E191"/>
    <mergeCell ref="E192:E199"/>
    <mergeCell ref="E107:E113"/>
    <mergeCell ref="E114:E120"/>
    <mergeCell ref="E135:E142"/>
    <mergeCell ref="E143:E150"/>
    <mergeCell ref="E121:E127"/>
    <mergeCell ref="E128:E134"/>
    <mergeCell ref="E243:E249"/>
    <mergeCell ref="E327:E333"/>
    <mergeCell ref="E334:E340"/>
    <mergeCell ref="E296:E303"/>
    <mergeCell ref="E304:E311"/>
    <mergeCell ref="E265:E272"/>
    <mergeCell ref="E273:E281"/>
    <mergeCell ref="E258:E264"/>
    <mergeCell ref="E341:E348"/>
    <mergeCell ref="E410:E418"/>
    <mergeCell ref="E282:E288"/>
    <mergeCell ref="E289:E295"/>
    <mergeCell ref="E391:E401"/>
    <mergeCell ref="E402:E409"/>
    <mergeCell ref="E363:E369"/>
    <mergeCell ref="E370:E376"/>
    <mergeCell ref="E312:E319"/>
    <mergeCell ref="E320:E326"/>
    <mergeCell ref="A9:A41"/>
    <mergeCell ref="B9:B41"/>
    <mergeCell ref="A42:A70"/>
    <mergeCell ref="B42:B70"/>
    <mergeCell ref="B71:B105"/>
    <mergeCell ref="A71:A105"/>
    <mergeCell ref="E384:E390"/>
    <mergeCell ref="B375:B410"/>
    <mergeCell ref="A375:A410"/>
    <mergeCell ref="D410:D418"/>
    <mergeCell ref="D384:D390"/>
    <mergeCell ref="D391:D401"/>
    <mergeCell ref="D402:D409"/>
    <mergeCell ref="B312:B343"/>
    <mergeCell ref="B245:B279"/>
    <mergeCell ref="A245:A279"/>
    <mergeCell ref="B280:B311"/>
    <mergeCell ref="A280:A311"/>
    <mergeCell ref="G154:G155"/>
    <mergeCell ref="G156:G157"/>
    <mergeCell ref="B172:B205"/>
    <mergeCell ref="A172:A205"/>
    <mergeCell ref="E250:E257"/>
    <mergeCell ref="A312:A343"/>
    <mergeCell ref="A1:L1"/>
    <mergeCell ref="D3:D9"/>
    <mergeCell ref="E3:E9"/>
    <mergeCell ref="B344:B374"/>
    <mergeCell ref="A344:A374"/>
    <mergeCell ref="B137:B171"/>
    <mergeCell ref="A137:A171"/>
    <mergeCell ref="G166:G167"/>
    <mergeCell ref="H12:H13"/>
    <mergeCell ref="H14:H15"/>
    <mergeCell ref="G98:G99"/>
    <mergeCell ref="H98:H99"/>
    <mergeCell ref="H88:H89"/>
    <mergeCell ref="G88:G89"/>
    <mergeCell ref="G12:G13"/>
    <mergeCell ref="G14:G15"/>
    <mergeCell ref="G73:G74"/>
    <mergeCell ref="H73:H74"/>
    <mergeCell ref="H154:H155"/>
    <mergeCell ref="H156:H157"/>
    <mergeCell ref="G178:G179"/>
    <mergeCell ref="H178:H179"/>
    <mergeCell ref="G197:G198"/>
    <mergeCell ref="H197:H198"/>
    <mergeCell ref="G188:G190"/>
    <mergeCell ref="H188:H190"/>
    <mergeCell ref="H166:H167"/>
    <mergeCell ref="C344:C374"/>
    <mergeCell ref="C375:C410"/>
    <mergeCell ref="F143:F150"/>
    <mergeCell ref="F151:F159"/>
    <mergeCell ref="F160:F167"/>
    <mergeCell ref="F168:F174"/>
    <mergeCell ref="F175:F182"/>
    <mergeCell ref="E349:E355"/>
    <mergeCell ref="E356:E362"/>
    <mergeCell ref="E377:E383"/>
    <mergeCell ref="F363:F369"/>
    <mergeCell ref="C9:C41"/>
    <mergeCell ref="C42:C70"/>
    <mergeCell ref="C71:C105"/>
    <mergeCell ref="C106:C136"/>
    <mergeCell ref="C137:C171"/>
    <mergeCell ref="C172:C205"/>
    <mergeCell ref="C245:C279"/>
    <mergeCell ref="C280:C311"/>
    <mergeCell ref="C312:C343"/>
    <mergeCell ref="F410:F418"/>
    <mergeCell ref="F402:F409"/>
    <mergeCell ref="F391:F401"/>
    <mergeCell ref="F384:F390"/>
    <mergeCell ref="F377:F383"/>
    <mergeCell ref="F370:F376"/>
    <mergeCell ref="F356:F362"/>
    <mergeCell ref="F349:F355"/>
    <mergeCell ref="F341:F348"/>
    <mergeCell ref="F334:F340"/>
    <mergeCell ref="F327:F333"/>
    <mergeCell ref="F320:F326"/>
    <mergeCell ref="F312:F319"/>
    <mergeCell ref="F304:F311"/>
    <mergeCell ref="F296:F303"/>
    <mergeCell ref="F289:F295"/>
    <mergeCell ref="F282:F288"/>
    <mergeCell ref="F273:F281"/>
    <mergeCell ref="F265:F272"/>
    <mergeCell ref="F258:F264"/>
    <mergeCell ref="F250:F257"/>
    <mergeCell ref="F243:F249"/>
    <mergeCell ref="F236:F242"/>
    <mergeCell ref="F227:F235"/>
    <mergeCell ref="F19:F25"/>
    <mergeCell ref="F135:F142"/>
    <mergeCell ref="F128:F134"/>
    <mergeCell ref="F121:F127"/>
    <mergeCell ref="F114:F120"/>
    <mergeCell ref="F91:F99"/>
    <mergeCell ref="F83:F90"/>
    <mergeCell ref="F10:F18"/>
    <mergeCell ref="F76:F82"/>
    <mergeCell ref="F68:F75"/>
    <mergeCell ref="F3:F9"/>
    <mergeCell ref="F61:F67"/>
    <mergeCell ref="F54:F60"/>
    <mergeCell ref="F47:F53"/>
    <mergeCell ref="F40:F46"/>
    <mergeCell ref="F33:F39"/>
    <mergeCell ref="F26:F32"/>
    <mergeCell ref="E200:E207"/>
    <mergeCell ref="E208:E215"/>
    <mergeCell ref="E216:E226"/>
    <mergeCell ref="E227:E235"/>
    <mergeCell ref="F107:F113"/>
    <mergeCell ref="F100:F106"/>
    <mergeCell ref="F183:F191"/>
    <mergeCell ref="F192:F199"/>
    <mergeCell ref="E151:E159"/>
    <mergeCell ref="E160:E167"/>
    <mergeCell ref="H218:H219"/>
    <mergeCell ref="H220:H221"/>
    <mergeCell ref="G206:G207"/>
    <mergeCell ref="H206:H207"/>
    <mergeCell ref="A206:A244"/>
    <mergeCell ref="B206:B244"/>
    <mergeCell ref="C206:C244"/>
    <mergeCell ref="F216:F226"/>
    <mergeCell ref="F208:F215"/>
    <mergeCell ref="F200:F207"/>
    <mergeCell ref="G212:G213"/>
    <mergeCell ref="H212:H213"/>
    <mergeCell ref="G224:G225"/>
    <mergeCell ref="H224:H225"/>
    <mergeCell ref="G230:G231"/>
    <mergeCell ref="H230:H231"/>
    <mergeCell ref="G220:G221"/>
    <mergeCell ref="G218:G219"/>
    <mergeCell ref="G216:G217"/>
    <mergeCell ref="H216:H217"/>
    <mergeCell ref="G413:G414"/>
    <mergeCell ref="H413:H414"/>
    <mergeCell ref="G405:G406"/>
    <mergeCell ref="H405:H406"/>
    <mergeCell ref="G255:G256"/>
    <mergeCell ref="H255:H256"/>
    <mergeCell ref="G270:G271"/>
    <mergeCell ref="H270:H271"/>
    <mergeCell ref="G318:G319"/>
    <mergeCell ref="H318:H319"/>
    <mergeCell ref="G398:G399"/>
    <mergeCell ref="H398:H399"/>
    <mergeCell ref="G347:G348"/>
    <mergeCell ref="H347:H348"/>
    <mergeCell ref="G391:G392"/>
    <mergeCell ref="H391:H392"/>
    <mergeCell ref="G393:G394"/>
    <mergeCell ref="H393:H394"/>
    <mergeCell ref="G396:G397"/>
    <mergeCell ref="H396:H397"/>
    <mergeCell ref="G274:G275"/>
    <mergeCell ref="H274:H275"/>
    <mergeCell ref="G277:G278"/>
    <mergeCell ref="H277:H278"/>
    <mergeCell ref="G309:G310"/>
    <mergeCell ref="H309:H310"/>
    <mergeCell ref="G302:G303"/>
    <mergeCell ref="H302:H303"/>
  </mergeCells>
  <printOptions/>
  <pageMargins left="0.7874015748031497" right="0.7874015748031497" top="0.43" bottom="0.25" header="0.36" footer="0.18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3"/>
  <sheetViews>
    <sheetView tabSelected="1" zoomScale="85" zoomScaleNormal="85" zoomScaleSheetLayoutView="100" zoomScalePageLayoutView="0" workbookViewId="0" topLeftCell="A1">
      <pane ySplit="2" topLeftCell="A248" activePane="bottomLeft" state="frozen"/>
      <selection pane="topLeft" activeCell="A1" sqref="A1"/>
      <selection pane="bottomLeft" activeCell="L270" sqref="L270"/>
    </sheetView>
  </sheetViews>
  <sheetFormatPr defaultColWidth="9.00390625" defaultRowHeight="12.75"/>
  <cols>
    <col min="1" max="3" width="3.75390625" style="150" customWidth="1"/>
    <col min="4" max="6" width="3.125" style="159" customWidth="1"/>
    <col min="7" max="7" width="8.75390625" style="328" bestFit="1" customWidth="1"/>
    <col min="8" max="8" width="10.75390625" style="328" bestFit="1" customWidth="1"/>
    <col min="9" max="9" width="4.875" style="175" customWidth="1"/>
    <col min="10" max="10" width="8.75390625" style="409" bestFit="1" customWidth="1"/>
    <col min="11" max="11" width="8.375" style="409" customWidth="1"/>
    <col min="12" max="12" width="104.875" style="176" customWidth="1"/>
    <col min="13" max="13" width="11.00390625" style="588" customWidth="1"/>
    <col min="14" max="14" width="10.375" style="341" customWidth="1"/>
    <col min="15" max="16" width="9.125" style="382" customWidth="1"/>
    <col min="17" max="16384" width="9.125" style="160" customWidth="1"/>
  </cols>
  <sheetData>
    <row r="1" spans="1:13" ht="13.5" thickBot="1">
      <c r="A1" s="753" t="s">
        <v>1752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4"/>
      <c r="M1" s="584"/>
    </row>
    <row r="2" spans="1:14" ht="13.5" thickBot="1">
      <c r="A2" s="309" t="s">
        <v>449</v>
      </c>
      <c r="B2" s="449" t="s">
        <v>449</v>
      </c>
      <c r="C2" s="481" t="s">
        <v>449</v>
      </c>
      <c r="D2" s="311" t="s">
        <v>918</v>
      </c>
      <c r="E2" s="353" t="s">
        <v>918</v>
      </c>
      <c r="F2" s="353" t="s">
        <v>918</v>
      </c>
      <c r="G2" s="354" t="s">
        <v>914</v>
      </c>
      <c r="H2" s="352" t="s">
        <v>913</v>
      </c>
      <c r="I2" s="355" t="s">
        <v>915</v>
      </c>
      <c r="J2" s="407" t="s">
        <v>916</v>
      </c>
      <c r="K2" s="467" t="s">
        <v>1673</v>
      </c>
      <c r="L2" s="357" t="s">
        <v>1009</v>
      </c>
      <c r="M2" s="584"/>
      <c r="N2" s="549"/>
    </row>
    <row r="3" spans="1:15" ht="13.5" customHeight="1" thickBot="1">
      <c r="A3" s="541"/>
      <c r="B3" s="542"/>
      <c r="C3" s="543"/>
      <c r="D3" s="930" t="s">
        <v>1753</v>
      </c>
      <c r="E3" s="757">
        <f>SUM(J3:J11)</f>
        <v>47</v>
      </c>
      <c r="F3" s="913">
        <f>SUM(K3:K11)</f>
        <v>0.20416666666666666</v>
      </c>
      <c r="G3" s="319" t="s">
        <v>866</v>
      </c>
      <c r="H3" s="425">
        <v>41274</v>
      </c>
      <c r="I3" s="426"/>
      <c r="J3" s="408"/>
      <c r="K3" s="485"/>
      <c r="L3" s="433" t="s">
        <v>1743</v>
      </c>
      <c r="M3" s="585"/>
      <c r="N3" s="551"/>
      <c r="O3" s="607"/>
    </row>
    <row r="4" spans="1:15" ht="12.75" customHeight="1">
      <c r="A4" s="697">
        <v>41275</v>
      </c>
      <c r="B4" s="708">
        <f>SUM(J4:J40)</f>
        <v>380.4</v>
      </c>
      <c r="C4" s="954">
        <f>SUM(K4:K40)</f>
        <v>1.442361111111111</v>
      </c>
      <c r="D4" s="931"/>
      <c r="E4" s="758"/>
      <c r="F4" s="914"/>
      <c r="G4" s="317" t="s">
        <v>872</v>
      </c>
      <c r="H4" s="320">
        <v>41275</v>
      </c>
      <c r="I4" s="403"/>
      <c r="K4" s="486"/>
      <c r="L4" s="432" t="s">
        <v>1470</v>
      </c>
      <c r="M4" s="585"/>
      <c r="N4" s="551"/>
      <c r="O4" s="607"/>
    </row>
    <row r="5" spans="1:15" ht="12.75" customHeight="1">
      <c r="A5" s="698"/>
      <c r="B5" s="709"/>
      <c r="C5" s="955"/>
      <c r="D5" s="931"/>
      <c r="E5" s="758"/>
      <c r="F5" s="914"/>
      <c r="G5" s="317" t="s">
        <v>867</v>
      </c>
      <c r="H5" s="402">
        <v>41276</v>
      </c>
      <c r="I5" s="403" t="s">
        <v>1111</v>
      </c>
      <c r="J5" s="409">
        <v>9</v>
      </c>
      <c r="K5" s="486">
        <v>0.042361111111111106</v>
      </c>
      <c r="L5" s="432" t="s">
        <v>1742</v>
      </c>
      <c r="M5" s="585"/>
      <c r="N5" s="551"/>
      <c r="O5" s="607"/>
    </row>
    <row r="6" spans="1:15" ht="12.75" customHeight="1">
      <c r="A6" s="698"/>
      <c r="B6" s="709"/>
      <c r="C6" s="955"/>
      <c r="D6" s="931"/>
      <c r="E6" s="758"/>
      <c r="F6" s="914"/>
      <c r="G6" s="893" t="s">
        <v>868</v>
      </c>
      <c r="H6" s="802">
        <v>41277</v>
      </c>
      <c r="I6" s="403" t="s">
        <v>521</v>
      </c>
      <c r="J6" s="409">
        <v>8</v>
      </c>
      <c r="K6" s="486">
        <v>0.034722222222222224</v>
      </c>
      <c r="L6" s="432" t="s">
        <v>1740</v>
      </c>
      <c r="M6" s="585"/>
      <c r="N6" s="551"/>
      <c r="O6" s="607"/>
    </row>
    <row r="7" spans="1:15" ht="12.75" customHeight="1">
      <c r="A7" s="698"/>
      <c r="B7" s="709"/>
      <c r="C7" s="955"/>
      <c r="D7" s="931"/>
      <c r="E7" s="758"/>
      <c r="F7" s="914"/>
      <c r="G7" s="894"/>
      <c r="H7" s="803"/>
      <c r="I7" s="403" t="s">
        <v>521</v>
      </c>
      <c r="J7" s="409">
        <v>7</v>
      </c>
      <c r="K7" s="486">
        <v>0.03333333333333333</v>
      </c>
      <c r="L7" s="432" t="s">
        <v>1739</v>
      </c>
      <c r="M7" s="585"/>
      <c r="N7" s="551"/>
      <c r="O7" s="607"/>
    </row>
    <row r="8" spans="1:15" ht="12.75" customHeight="1">
      <c r="A8" s="698"/>
      <c r="B8" s="709"/>
      <c r="C8" s="955"/>
      <c r="D8" s="931"/>
      <c r="E8" s="758"/>
      <c r="F8" s="914"/>
      <c r="G8" s="317" t="s">
        <v>869</v>
      </c>
      <c r="H8" s="402">
        <v>41278</v>
      </c>
      <c r="I8" s="403" t="s">
        <v>521</v>
      </c>
      <c r="J8" s="409">
        <v>8</v>
      </c>
      <c r="K8" s="486">
        <v>0.027777777777777776</v>
      </c>
      <c r="L8" s="432" t="s">
        <v>1741</v>
      </c>
      <c r="M8" s="585"/>
      <c r="N8" s="551"/>
      <c r="O8" s="607"/>
    </row>
    <row r="9" spans="1:15" ht="12.75" customHeight="1">
      <c r="A9" s="698"/>
      <c r="B9" s="709"/>
      <c r="C9" s="955"/>
      <c r="D9" s="931"/>
      <c r="E9" s="758"/>
      <c r="F9" s="914"/>
      <c r="G9" s="893" t="s">
        <v>870</v>
      </c>
      <c r="H9" s="802">
        <v>41279</v>
      </c>
      <c r="I9" s="403" t="s">
        <v>912</v>
      </c>
      <c r="J9" s="409">
        <v>3</v>
      </c>
      <c r="K9" s="486">
        <v>0.017361111111111112</v>
      </c>
      <c r="L9" s="432" t="s">
        <v>1738</v>
      </c>
      <c r="M9" s="585"/>
      <c r="N9" s="551"/>
      <c r="O9" s="607"/>
    </row>
    <row r="10" spans="1:15" ht="12.75" customHeight="1">
      <c r="A10" s="698"/>
      <c r="B10" s="709"/>
      <c r="C10" s="955"/>
      <c r="D10" s="931"/>
      <c r="E10" s="758"/>
      <c r="F10" s="914"/>
      <c r="G10" s="894"/>
      <c r="H10" s="803"/>
      <c r="I10" s="403" t="s">
        <v>912</v>
      </c>
      <c r="J10" s="409">
        <v>5</v>
      </c>
      <c r="K10" s="486">
        <v>0.020833333333333332</v>
      </c>
      <c r="L10" s="432" t="s">
        <v>1736</v>
      </c>
      <c r="M10" s="585"/>
      <c r="N10" s="551"/>
      <c r="O10" s="607"/>
    </row>
    <row r="11" spans="1:15" ht="13.5" customHeight="1" thickBot="1">
      <c r="A11" s="698"/>
      <c r="B11" s="709"/>
      <c r="C11" s="955"/>
      <c r="D11" s="934"/>
      <c r="E11" s="767"/>
      <c r="F11" s="918"/>
      <c r="G11" s="320" t="s">
        <v>871</v>
      </c>
      <c r="H11" s="450">
        <v>41280</v>
      </c>
      <c r="I11" s="437" t="s">
        <v>521</v>
      </c>
      <c r="J11" s="438">
        <v>7</v>
      </c>
      <c r="K11" s="489">
        <v>0.027777777777777776</v>
      </c>
      <c r="L11" s="439" t="s">
        <v>1737</v>
      </c>
      <c r="M11" s="585"/>
      <c r="N11" s="551"/>
      <c r="O11" s="607"/>
    </row>
    <row r="12" spans="1:15" ht="13.5" customHeight="1">
      <c r="A12" s="698"/>
      <c r="B12" s="709"/>
      <c r="C12" s="955"/>
      <c r="D12" s="930" t="s">
        <v>1754</v>
      </c>
      <c r="E12" s="965">
        <f>SUM(J12:J18)</f>
        <v>67</v>
      </c>
      <c r="F12" s="967">
        <f>SUM(K12:K18)</f>
        <v>0.2354166666666667</v>
      </c>
      <c r="G12" s="319" t="s">
        <v>866</v>
      </c>
      <c r="H12" s="425">
        <v>41281</v>
      </c>
      <c r="I12" s="426"/>
      <c r="J12" s="408"/>
      <c r="K12" s="545"/>
      <c r="L12" s="433" t="s">
        <v>1751</v>
      </c>
      <c r="M12" s="585"/>
      <c r="N12" s="552"/>
      <c r="O12" s="607"/>
    </row>
    <row r="13" spans="1:15" ht="13.5" customHeight="1">
      <c r="A13" s="698"/>
      <c r="B13" s="709"/>
      <c r="C13" s="955"/>
      <c r="D13" s="931"/>
      <c r="E13" s="953"/>
      <c r="F13" s="968"/>
      <c r="G13" s="317" t="s">
        <v>872</v>
      </c>
      <c r="H13" s="402">
        <v>41282</v>
      </c>
      <c r="I13" s="403"/>
      <c r="K13" s="492"/>
      <c r="L13" s="432" t="s">
        <v>1902</v>
      </c>
      <c r="M13" s="585"/>
      <c r="N13" s="552"/>
      <c r="O13" s="607"/>
    </row>
    <row r="14" spans="1:14" ht="13.5" customHeight="1">
      <c r="A14" s="698"/>
      <c r="B14" s="709"/>
      <c r="C14" s="955"/>
      <c r="D14" s="931"/>
      <c r="E14" s="953"/>
      <c r="F14" s="968"/>
      <c r="G14" s="317" t="s">
        <v>867</v>
      </c>
      <c r="H14" s="402">
        <v>41283</v>
      </c>
      <c r="I14" s="403" t="s">
        <v>521</v>
      </c>
      <c r="J14" s="409">
        <v>17</v>
      </c>
      <c r="K14" s="492">
        <v>0.05486111111111111</v>
      </c>
      <c r="L14" s="432" t="s">
        <v>1917</v>
      </c>
      <c r="M14" s="584"/>
      <c r="N14" s="550"/>
    </row>
    <row r="15" spans="1:13" ht="13.5" customHeight="1">
      <c r="A15" s="698"/>
      <c r="B15" s="709"/>
      <c r="C15" s="955"/>
      <c r="D15" s="931"/>
      <c r="E15" s="953"/>
      <c r="F15" s="968"/>
      <c r="G15" s="317" t="s">
        <v>868</v>
      </c>
      <c r="H15" s="402">
        <v>41284</v>
      </c>
      <c r="I15" s="403"/>
      <c r="K15" s="492"/>
      <c r="L15" s="432" t="s">
        <v>1903</v>
      </c>
      <c r="M15" s="584"/>
    </row>
    <row r="16" spans="1:13" ht="13.5" customHeight="1">
      <c r="A16" s="698"/>
      <c r="B16" s="709"/>
      <c r="C16" s="955"/>
      <c r="D16" s="931"/>
      <c r="E16" s="953"/>
      <c r="F16" s="968"/>
      <c r="G16" s="317" t="s">
        <v>869</v>
      </c>
      <c r="H16" s="402">
        <v>41285</v>
      </c>
      <c r="I16" s="403" t="s">
        <v>910</v>
      </c>
      <c r="J16" s="409">
        <v>11</v>
      </c>
      <c r="K16" s="492">
        <v>0.043750000000000004</v>
      </c>
      <c r="L16" s="432" t="s">
        <v>1925</v>
      </c>
      <c r="M16" s="584"/>
    </row>
    <row r="17" spans="1:13" ht="13.5" customHeight="1">
      <c r="A17" s="698"/>
      <c r="B17" s="709"/>
      <c r="C17" s="955"/>
      <c r="D17" s="931"/>
      <c r="E17" s="953"/>
      <c r="F17" s="968"/>
      <c r="G17" s="317" t="s">
        <v>870</v>
      </c>
      <c r="H17" s="402">
        <v>41286</v>
      </c>
      <c r="I17" s="403" t="s">
        <v>521</v>
      </c>
      <c r="J17" s="409">
        <v>18</v>
      </c>
      <c r="K17" s="492">
        <v>0.06597222222222222</v>
      </c>
      <c r="L17" s="432" t="s">
        <v>1926</v>
      </c>
      <c r="M17" s="584"/>
    </row>
    <row r="18" spans="1:13" ht="13.5" customHeight="1" thickBot="1">
      <c r="A18" s="698"/>
      <c r="B18" s="709"/>
      <c r="C18" s="955"/>
      <c r="D18" s="932"/>
      <c r="E18" s="966"/>
      <c r="F18" s="968"/>
      <c r="G18" s="320" t="s">
        <v>871</v>
      </c>
      <c r="H18" s="450">
        <v>41287</v>
      </c>
      <c r="I18" s="437" t="s">
        <v>521</v>
      </c>
      <c r="J18" s="438">
        <v>21</v>
      </c>
      <c r="K18" s="494">
        <v>0.07083333333333333</v>
      </c>
      <c r="L18" s="439" t="s">
        <v>1931</v>
      </c>
      <c r="M18" s="584"/>
    </row>
    <row r="19" spans="1:13" ht="13.5" customHeight="1">
      <c r="A19" s="698"/>
      <c r="B19" s="709"/>
      <c r="C19" s="955"/>
      <c r="D19" s="930" t="s">
        <v>1755</v>
      </c>
      <c r="E19" s="953">
        <f>SUM(J19:J28)</f>
        <v>151.9</v>
      </c>
      <c r="F19" s="967">
        <f>SUM(K19:K28)</f>
        <v>0.5444444444444445</v>
      </c>
      <c r="G19" s="319" t="s">
        <v>866</v>
      </c>
      <c r="H19" s="425">
        <v>41288</v>
      </c>
      <c r="I19" s="426" t="s">
        <v>912</v>
      </c>
      <c r="J19" s="408">
        <v>11</v>
      </c>
      <c r="K19" s="545">
        <v>0.03958333333333333</v>
      </c>
      <c r="L19" s="433" t="s">
        <v>1937</v>
      </c>
      <c r="M19" s="584" t="s">
        <v>1932</v>
      </c>
    </row>
    <row r="20" spans="1:13" ht="13.5" customHeight="1">
      <c r="A20" s="698"/>
      <c r="B20" s="709"/>
      <c r="C20" s="955"/>
      <c r="D20" s="933"/>
      <c r="E20" s="953"/>
      <c r="F20" s="968"/>
      <c r="G20" s="807" t="s">
        <v>872</v>
      </c>
      <c r="H20" s="897">
        <v>41289</v>
      </c>
      <c r="I20" s="423" t="s">
        <v>912</v>
      </c>
      <c r="J20" s="421">
        <v>15</v>
      </c>
      <c r="K20" s="493">
        <v>0.05694444444444444</v>
      </c>
      <c r="L20" s="432" t="s">
        <v>1938</v>
      </c>
      <c r="M20" s="584"/>
    </row>
    <row r="21" spans="1:13" ht="13.5" customHeight="1">
      <c r="A21" s="698"/>
      <c r="B21" s="709"/>
      <c r="C21" s="955"/>
      <c r="D21" s="931"/>
      <c r="E21" s="953"/>
      <c r="F21" s="968"/>
      <c r="G21" s="808"/>
      <c r="H21" s="898"/>
      <c r="I21" s="403" t="s">
        <v>665</v>
      </c>
      <c r="J21" s="409">
        <v>22</v>
      </c>
      <c r="K21" s="492">
        <v>0.07222222222222223</v>
      </c>
      <c r="L21" s="432" t="s">
        <v>1933</v>
      </c>
      <c r="M21" s="584"/>
    </row>
    <row r="22" spans="1:13" ht="13.5" customHeight="1">
      <c r="A22" s="698"/>
      <c r="B22" s="709"/>
      <c r="C22" s="955"/>
      <c r="D22" s="931"/>
      <c r="E22" s="953"/>
      <c r="F22" s="968"/>
      <c r="G22" s="807" t="s">
        <v>867</v>
      </c>
      <c r="H22" s="897">
        <v>41290</v>
      </c>
      <c r="I22" s="403" t="s">
        <v>1841</v>
      </c>
      <c r="J22" s="409">
        <v>16</v>
      </c>
      <c r="K22" s="492">
        <v>0.06041666666666667</v>
      </c>
      <c r="L22" s="432" t="s">
        <v>1934</v>
      </c>
      <c r="M22" s="584"/>
    </row>
    <row r="23" spans="1:13" ht="13.5" customHeight="1">
      <c r="A23" s="698"/>
      <c r="B23" s="709"/>
      <c r="C23" s="955"/>
      <c r="D23" s="931"/>
      <c r="E23" s="953"/>
      <c r="F23" s="968"/>
      <c r="G23" s="808"/>
      <c r="H23" s="898"/>
      <c r="I23" s="403" t="s">
        <v>665</v>
      </c>
      <c r="J23" s="409">
        <v>16</v>
      </c>
      <c r="K23" s="492">
        <v>0.052083333333333336</v>
      </c>
      <c r="L23" s="432" t="s">
        <v>1935</v>
      </c>
      <c r="M23" s="584"/>
    </row>
    <row r="24" spans="1:13" ht="13.5" customHeight="1">
      <c r="A24" s="698"/>
      <c r="B24" s="709"/>
      <c r="C24" s="955"/>
      <c r="D24" s="931"/>
      <c r="E24" s="953"/>
      <c r="F24" s="968"/>
      <c r="G24" s="807" t="s">
        <v>868</v>
      </c>
      <c r="H24" s="897">
        <v>41291</v>
      </c>
      <c r="I24" s="403" t="s">
        <v>910</v>
      </c>
      <c r="J24" s="409">
        <v>10</v>
      </c>
      <c r="K24" s="492">
        <v>0.05625</v>
      </c>
      <c r="L24" s="432" t="s">
        <v>1927</v>
      </c>
      <c r="M24" s="584"/>
    </row>
    <row r="25" spans="1:13" ht="13.5" customHeight="1">
      <c r="A25" s="698"/>
      <c r="B25" s="709"/>
      <c r="C25" s="955"/>
      <c r="D25" s="931"/>
      <c r="E25" s="953"/>
      <c r="F25" s="968"/>
      <c r="G25" s="808"/>
      <c r="H25" s="898"/>
      <c r="I25" s="403" t="s">
        <v>912</v>
      </c>
      <c r="J25" s="409">
        <v>16.5</v>
      </c>
      <c r="K25" s="492">
        <v>0.05555555555555555</v>
      </c>
      <c r="L25" s="432" t="s">
        <v>1928</v>
      </c>
      <c r="M25" s="584"/>
    </row>
    <row r="26" spans="1:13" ht="13.5" customHeight="1">
      <c r="A26" s="698"/>
      <c r="B26" s="709"/>
      <c r="C26" s="955"/>
      <c r="D26" s="931"/>
      <c r="E26" s="953"/>
      <c r="F26" s="968"/>
      <c r="G26" s="317" t="s">
        <v>869</v>
      </c>
      <c r="H26" s="581">
        <v>41292</v>
      </c>
      <c r="I26" s="403" t="s">
        <v>521</v>
      </c>
      <c r="J26" s="409">
        <v>20.4</v>
      </c>
      <c r="K26" s="492">
        <v>0.07083333333333333</v>
      </c>
      <c r="L26" s="432" t="s">
        <v>1929</v>
      </c>
      <c r="M26" s="584"/>
    </row>
    <row r="27" spans="1:13" ht="13.5" customHeight="1">
      <c r="A27" s="698"/>
      <c r="B27" s="709"/>
      <c r="C27" s="955"/>
      <c r="D27" s="931"/>
      <c r="E27" s="953"/>
      <c r="F27" s="968"/>
      <c r="G27" s="317" t="s">
        <v>870</v>
      </c>
      <c r="H27" s="402">
        <v>41293</v>
      </c>
      <c r="I27" s="403" t="s">
        <v>912</v>
      </c>
      <c r="J27" s="409">
        <v>4.5</v>
      </c>
      <c r="K27" s="492">
        <v>0.015972222222222224</v>
      </c>
      <c r="L27" s="432" t="s">
        <v>1930</v>
      </c>
      <c r="M27" s="584"/>
    </row>
    <row r="28" spans="1:13" ht="13.5" customHeight="1" thickBot="1">
      <c r="A28" s="698"/>
      <c r="B28" s="709"/>
      <c r="C28" s="955"/>
      <c r="D28" s="932"/>
      <c r="E28" s="953"/>
      <c r="F28" s="976"/>
      <c r="G28" s="318" t="s">
        <v>871</v>
      </c>
      <c r="H28" s="427">
        <v>41294</v>
      </c>
      <c r="I28" s="428" t="s">
        <v>912</v>
      </c>
      <c r="J28" s="410">
        <v>20.5</v>
      </c>
      <c r="K28" s="546">
        <v>0.06458333333333334</v>
      </c>
      <c r="L28" s="432" t="s">
        <v>1936</v>
      </c>
      <c r="M28" s="584"/>
    </row>
    <row r="29" spans="1:13" ht="13.5" customHeight="1">
      <c r="A29" s="698"/>
      <c r="B29" s="709"/>
      <c r="C29" s="955"/>
      <c r="D29" s="930" t="s">
        <v>1756</v>
      </c>
      <c r="E29" s="965">
        <f>SUM(J29:J35)</f>
        <v>84.5</v>
      </c>
      <c r="F29" s="967">
        <f>SUM(K29:K35)</f>
        <v>0.29791666666666666</v>
      </c>
      <c r="G29" s="319" t="s">
        <v>866</v>
      </c>
      <c r="H29" s="425">
        <v>41295</v>
      </c>
      <c r="I29" s="426"/>
      <c r="J29" s="408"/>
      <c r="K29" s="545"/>
      <c r="L29" s="433" t="s">
        <v>1939</v>
      </c>
      <c r="M29" s="584"/>
    </row>
    <row r="30" spans="1:13" ht="13.5" customHeight="1">
      <c r="A30" s="698"/>
      <c r="B30" s="709"/>
      <c r="C30" s="955"/>
      <c r="D30" s="931"/>
      <c r="E30" s="953"/>
      <c r="F30" s="968"/>
      <c r="G30" s="317" t="s">
        <v>872</v>
      </c>
      <c r="H30" s="402">
        <v>41296</v>
      </c>
      <c r="I30" s="403" t="s">
        <v>985</v>
      </c>
      <c r="J30" s="409">
        <v>10</v>
      </c>
      <c r="K30" s="492">
        <v>0.04305555555555556</v>
      </c>
      <c r="L30" s="432" t="s">
        <v>1940</v>
      </c>
      <c r="M30" s="584"/>
    </row>
    <row r="31" spans="1:13" ht="13.5" customHeight="1">
      <c r="A31" s="698"/>
      <c r="B31" s="709"/>
      <c r="C31" s="955"/>
      <c r="D31" s="931"/>
      <c r="E31" s="953"/>
      <c r="F31" s="968"/>
      <c r="G31" s="317" t="s">
        <v>867</v>
      </c>
      <c r="H31" s="402">
        <v>41297</v>
      </c>
      <c r="I31" s="403" t="s">
        <v>910</v>
      </c>
      <c r="J31" s="409">
        <v>12</v>
      </c>
      <c r="K31" s="492">
        <v>0.04861111111111111</v>
      </c>
      <c r="L31" s="432" t="s">
        <v>1941</v>
      </c>
      <c r="M31" s="584"/>
    </row>
    <row r="32" spans="1:13" ht="13.5" customHeight="1">
      <c r="A32" s="698"/>
      <c r="B32" s="709"/>
      <c r="C32" s="955"/>
      <c r="D32" s="931"/>
      <c r="E32" s="953"/>
      <c r="F32" s="968"/>
      <c r="G32" s="317" t="s">
        <v>868</v>
      </c>
      <c r="H32" s="402">
        <v>41298</v>
      </c>
      <c r="I32" s="403" t="s">
        <v>910</v>
      </c>
      <c r="J32" s="409">
        <v>6.5</v>
      </c>
      <c r="K32" s="492">
        <v>0.027777777777777776</v>
      </c>
      <c r="L32" s="432" t="s">
        <v>1942</v>
      </c>
      <c r="M32" s="584"/>
    </row>
    <row r="33" spans="1:13" ht="13.5" customHeight="1">
      <c r="A33" s="698"/>
      <c r="B33" s="709"/>
      <c r="C33" s="955"/>
      <c r="D33" s="931"/>
      <c r="E33" s="953"/>
      <c r="F33" s="968"/>
      <c r="G33" s="317" t="s">
        <v>869</v>
      </c>
      <c r="H33" s="402">
        <v>41299</v>
      </c>
      <c r="I33" s="403"/>
      <c r="K33" s="492"/>
      <c r="L33" s="432" t="s">
        <v>1943</v>
      </c>
      <c r="M33" s="584"/>
    </row>
    <row r="34" spans="1:13" ht="13.5" customHeight="1">
      <c r="A34" s="698"/>
      <c r="B34" s="709"/>
      <c r="C34" s="955"/>
      <c r="D34" s="931"/>
      <c r="E34" s="953"/>
      <c r="F34" s="968"/>
      <c r="G34" s="317" t="s">
        <v>870</v>
      </c>
      <c r="H34" s="402">
        <v>41300</v>
      </c>
      <c r="I34" s="403" t="s">
        <v>521</v>
      </c>
      <c r="J34" s="409">
        <v>29</v>
      </c>
      <c r="K34" s="492">
        <v>0.10069444444444443</v>
      </c>
      <c r="L34" s="432" t="s">
        <v>1944</v>
      </c>
      <c r="M34" s="584"/>
    </row>
    <row r="35" spans="1:13" ht="13.5" customHeight="1" thickBot="1">
      <c r="A35" s="698"/>
      <c r="B35" s="709"/>
      <c r="C35" s="955"/>
      <c r="D35" s="932"/>
      <c r="E35" s="966"/>
      <c r="F35" s="976"/>
      <c r="G35" s="318" t="s">
        <v>871</v>
      </c>
      <c r="H35" s="427">
        <v>41301</v>
      </c>
      <c r="I35" s="428" t="s">
        <v>1109</v>
      </c>
      <c r="J35" s="410">
        <v>27</v>
      </c>
      <c r="K35" s="546">
        <v>0.07777777777777778</v>
      </c>
      <c r="L35" s="436" t="s">
        <v>1945</v>
      </c>
      <c r="M35" s="584"/>
    </row>
    <row r="36" spans="1:13" ht="13.5" customHeight="1">
      <c r="A36" s="698"/>
      <c r="B36" s="709"/>
      <c r="C36" s="955"/>
      <c r="D36" s="930" t="s">
        <v>1757</v>
      </c>
      <c r="E36" s="953">
        <f>SUM(J36:J43)</f>
        <v>82</v>
      </c>
      <c r="F36" s="968">
        <f>SUM(K36:K43)</f>
        <v>0.33611111111111114</v>
      </c>
      <c r="G36" s="316" t="s">
        <v>866</v>
      </c>
      <c r="H36" s="422">
        <v>41302</v>
      </c>
      <c r="I36" s="423" t="s">
        <v>910</v>
      </c>
      <c r="J36" s="421">
        <v>13</v>
      </c>
      <c r="K36" s="493">
        <v>0.05069444444444445</v>
      </c>
      <c r="L36" s="432" t="s">
        <v>1946</v>
      </c>
      <c r="M36" s="584"/>
    </row>
    <row r="37" spans="1:13" ht="13.5" customHeight="1">
      <c r="A37" s="698"/>
      <c r="B37" s="709"/>
      <c r="C37" s="955"/>
      <c r="D37" s="931"/>
      <c r="E37" s="953"/>
      <c r="F37" s="968"/>
      <c r="G37" s="317" t="s">
        <v>872</v>
      </c>
      <c r="H37" s="402">
        <v>41303</v>
      </c>
      <c r="I37" s="403"/>
      <c r="K37" s="492"/>
      <c r="L37" s="432" t="s">
        <v>1440</v>
      </c>
      <c r="M37" s="584"/>
    </row>
    <row r="38" spans="1:13" ht="13.5" customHeight="1">
      <c r="A38" s="698"/>
      <c r="B38" s="709"/>
      <c r="C38" s="955"/>
      <c r="D38" s="931"/>
      <c r="E38" s="953"/>
      <c r="F38" s="968"/>
      <c r="G38" s="317" t="s">
        <v>867</v>
      </c>
      <c r="H38" s="402">
        <v>41304</v>
      </c>
      <c r="I38" s="403" t="s">
        <v>743</v>
      </c>
      <c r="J38" s="409">
        <v>1</v>
      </c>
      <c r="K38" s="492">
        <v>0.041666666666666664</v>
      </c>
      <c r="L38" s="432" t="s">
        <v>1947</v>
      </c>
      <c r="M38" s="584"/>
    </row>
    <row r="39" spans="1:13" ht="13.5" customHeight="1">
      <c r="A39" s="698"/>
      <c r="B39" s="709"/>
      <c r="C39" s="955"/>
      <c r="D39" s="931"/>
      <c r="E39" s="953"/>
      <c r="F39" s="968"/>
      <c r="G39" s="807" t="s">
        <v>868</v>
      </c>
      <c r="H39" s="897">
        <v>41305</v>
      </c>
      <c r="I39" s="403" t="s">
        <v>985</v>
      </c>
      <c r="J39" s="409">
        <v>8</v>
      </c>
      <c r="K39" s="492">
        <v>0.03125</v>
      </c>
      <c r="L39" s="30" t="s">
        <v>1955</v>
      </c>
      <c r="M39" s="584"/>
    </row>
    <row r="40" spans="1:13" ht="13.5" customHeight="1" thickBot="1">
      <c r="A40" s="699"/>
      <c r="B40" s="710"/>
      <c r="C40" s="956"/>
      <c r="D40" s="931"/>
      <c r="E40" s="953"/>
      <c r="F40" s="968"/>
      <c r="G40" s="808"/>
      <c r="H40" s="898"/>
      <c r="I40" s="403" t="s">
        <v>910</v>
      </c>
      <c r="J40" s="409">
        <v>8</v>
      </c>
      <c r="K40" s="492">
        <v>0.03680555555555556</v>
      </c>
      <c r="L40" s="432" t="s">
        <v>1948</v>
      </c>
      <c r="M40" s="584"/>
    </row>
    <row r="41" spans="1:13" ht="13.5" customHeight="1">
      <c r="A41" s="697">
        <v>41306</v>
      </c>
      <c r="B41" s="708">
        <f>SUM(J41:J69)</f>
        <v>306.3</v>
      </c>
      <c r="C41" s="954">
        <f>SUM(K41:K69)</f>
        <v>1.1090277777777777</v>
      </c>
      <c r="D41" s="931"/>
      <c r="E41" s="953"/>
      <c r="F41" s="968"/>
      <c r="G41" s="317" t="s">
        <v>869</v>
      </c>
      <c r="H41" s="402">
        <v>41306</v>
      </c>
      <c r="I41" s="403" t="s">
        <v>910</v>
      </c>
      <c r="J41" s="409">
        <v>11</v>
      </c>
      <c r="K41" s="492">
        <v>0.043750000000000004</v>
      </c>
      <c r="L41" s="432" t="s">
        <v>1949</v>
      </c>
      <c r="M41" s="584"/>
    </row>
    <row r="42" spans="1:13" ht="13.5" customHeight="1">
      <c r="A42" s="698"/>
      <c r="B42" s="709"/>
      <c r="C42" s="955"/>
      <c r="D42" s="931"/>
      <c r="E42" s="953"/>
      <c r="F42" s="968"/>
      <c r="G42" s="317" t="s">
        <v>870</v>
      </c>
      <c r="H42" s="402">
        <v>41307</v>
      </c>
      <c r="I42" s="403" t="s">
        <v>910</v>
      </c>
      <c r="J42" s="409">
        <v>14</v>
      </c>
      <c r="K42" s="492">
        <v>0.05347222222222222</v>
      </c>
      <c r="L42" s="432" t="s">
        <v>1950</v>
      </c>
      <c r="M42" s="584"/>
    </row>
    <row r="43" spans="1:13" ht="13.5" customHeight="1" thickBot="1">
      <c r="A43" s="698"/>
      <c r="B43" s="709"/>
      <c r="C43" s="955"/>
      <c r="D43" s="932"/>
      <c r="E43" s="953"/>
      <c r="F43" s="968"/>
      <c r="G43" s="320" t="s">
        <v>871</v>
      </c>
      <c r="H43" s="450">
        <v>41308</v>
      </c>
      <c r="I43" s="437" t="s">
        <v>1109</v>
      </c>
      <c r="J43" s="438">
        <v>27</v>
      </c>
      <c r="K43" s="494">
        <v>0.07847222222222222</v>
      </c>
      <c r="L43" s="436" t="s">
        <v>1951</v>
      </c>
      <c r="M43" s="584"/>
    </row>
    <row r="44" spans="1:13" ht="13.5" customHeight="1">
      <c r="A44" s="698"/>
      <c r="B44" s="709"/>
      <c r="C44" s="955"/>
      <c r="D44" s="930" t="s">
        <v>1758</v>
      </c>
      <c r="E44" s="965">
        <f>SUM(J44:J50)</f>
        <v>78</v>
      </c>
      <c r="F44" s="967">
        <f>SUM(K44:K50)</f>
        <v>0.27638888888888885</v>
      </c>
      <c r="G44" s="319" t="s">
        <v>866</v>
      </c>
      <c r="H44" s="425">
        <v>41309</v>
      </c>
      <c r="I44" s="426"/>
      <c r="J44" s="408"/>
      <c r="K44" s="545"/>
      <c r="L44" s="433" t="s">
        <v>1952</v>
      </c>
      <c r="M44" s="584"/>
    </row>
    <row r="45" spans="1:13" ht="13.5" customHeight="1">
      <c r="A45" s="698"/>
      <c r="B45" s="709"/>
      <c r="C45" s="955"/>
      <c r="D45" s="931"/>
      <c r="E45" s="953"/>
      <c r="F45" s="968"/>
      <c r="G45" s="317" t="s">
        <v>872</v>
      </c>
      <c r="H45" s="402">
        <v>41310</v>
      </c>
      <c r="I45" s="403" t="s">
        <v>910</v>
      </c>
      <c r="J45" s="409">
        <v>9</v>
      </c>
      <c r="K45" s="492">
        <v>0.034722222222222224</v>
      </c>
      <c r="L45" s="432" t="s">
        <v>1953</v>
      </c>
      <c r="M45" s="584"/>
    </row>
    <row r="46" spans="1:13" ht="13.5" customHeight="1">
      <c r="A46" s="698"/>
      <c r="B46" s="709"/>
      <c r="C46" s="955"/>
      <c r="D46" s="931"/>
      <c r="E46" s="953"/>
      <c r="F46" s="968"/>
      <c r="G46" s="317" t="s">
        <v>867</v>
      </c>
      <c r="H46" s="402">
        <v>41311</v>
      </c>
      <c r="I46" s="403" t="s">
        <v>521</v>
      </c>
      <c r="J46" s="409">
        <v>16</v>
      </c>
      <c r="K46" s="492">
        <v>0.049999999999999996</v>
      </c>
      <c r="L46" s="432" t="s">
        <v>1954</v>
      </c>
      <c r="M46" s="584"/>
    </row>
    <row r="47" spans="1:13" ht="13.5" customHeight="1">
      <c r="A47" s="698"/>
      <c r="B47" s="709"/>
      <c r="C47" s="955"/>
      <c r="D47" s="931"/>
      <c r="E47" s="953"/>
      <c r="F47" s="968"/>
      <c r="G47" s="317" t="s">
        <v>868</v>
      </c>
      <c r="H47" s="402">
        <v>41312</v>
      </c>
      <c r="I47" s="403" t="s">
        <v>985</v>
      </c>
      <c r="J47" s="409">
        <v>8</v>
      </c>
      <c r="K47" s="492">
        <v>0.03819444444444444</v>
      </c>
      <c r="L47" s="432" t="s">
        <v>1956</v>
      </c>
      <c r="M47" s="584"/>
    </row>
    <row r="48" spans="1:13" ht="13.5" customHeight="1">
      <c r="A48" s="698"/>
      <c r="B48" s="709"/>
      <c r="C48" s="955"/>
      <c r="D48" s="931"/>
      <c r="E48" s="953"/>
      <c r="F48" s="968"/>
      <c r="G48" s="317" t="s">
        <v>869</v>
      </c>
      <c r="H48" s="402">
        <v>41313</v>
      </c>
      <c r="I48" s="403" t="s">
        <v>912</v>
      </c>
      <c r="J48" s="409">
        <v>25</v>
      </c>
      <c r="K48" s="492">
        <v>0.08402777777777777</v>
      </c>
      <c r="L48" s="432" t="s">
        <v>1957</v>
      </c>
      <c r="M48" s="584"/>
    </row>
    <row r="49" spans="1:13" ht="13.5" customHeight="1">
      <c r="A49" s="698"/>
      <c r="B49" s="709"/>
      <c r="C49" s="955"/>
      <c r="D49" s="931"/>
      <c r="E49" s="953"/>
      <c r="F49" s="968"/>
      <c r="G49" s="317" t="s">
        <v>870</v>
      </c>
      <c r="H49" s="402">
        <v>41314</v>
      </c>
      <c r="I49" s="403"/>
      <c r="K49" s="492"/>
      <c r="L49" s="432" t="s">
        <v>1235</v>
      </c>
      <c r="M49" s="584"/>
    </row>
    <row r="50" spans="1:13" ht="13.5" customHeight="1" thickBot="1">
      <c r="A50" s="698"/>
      <c r="B50" s="709"/>
      <c r="C50" s="955"/>
      <c r="D50" s="932"/>
      <c r="E50" s="966"/>
      <c r="F50" s="968"/>
      <c r="G50" s="400" t="s">
        <v>871</v>
      </c>
      <c r="H50" s="582">
        <v>41315</v>
      </c>
      <c r="I50" s="460" t="s">
        <v>1195</v>
      </c>
      <c r="J50" s="461">
        <v>20</v>
      </c>
      <c r="K50" s="583">
        <v>0.06944444444444443</v>
      </c>
      <c r="L50" s="294" t="s">
        <v>1960</v>
      </c>
      <c r="M50" s="584"/>
    </row>
    <row r="51" spans="1:13" ht="13.5" customHeight="1">
      <c r="A51" s="698"/>
      <c r="B51" s="709"/>
      <c r="C51" s="955"/>
      <c r="D51" s="930" t="s">
        <v>1759</v>
      </c>
      <c r="E51" s="977">
        <f>SUM(J51:J57)</f>
        <v>79.6</v>
      </c>
      <c r="F51" s="916">
        <f>SUM(K51:K57)</f>
        <v>0.2847222222222222</v>
      </c>
      <c r="G51" s="319" t="s">
        <v>866</v>
      </c>
      <c r="H51" s="425">
        <v>41316</v>
      </c>
      <c r="I51" s="426"/>
      <c r="J51" s="408"/>
      <c r="K51" s="545"/>
      <c r="L51" s="433" t="s">
        <v>1958</v>
      </c>
      <c r="M51" s="584"/>
    </row>
    <row r="52" spans="1:13" ht="13.5" customHeight="1">
      <c r="A52" s="698"/>
      <c r="B52" s="709"/>
      <c r="C52" s="955"/>
      <c r="D52" s="931"/>
      <c r="E52" s="977"/>
      <c r="F52" s="911"/>
      <c r="G52" s="317" t="s">
        <v>872</v>
      </c>
      <c r="H52" s="402">
        <v>41317</v>
      </c>
      <c r="I52" s="403" t="s">
        <v>910</v>
      </c>
      <c r="J52" s="409">
        <v>15.6</v>
      </c>
      <c r="K52" s="492">
        <v>0.06458333333333334</v>
      </c>
      <c r="L52" s="432" t="s">
        <v>1959</v>
      </c>
      <c r="M52" s="584"/>
    </row>
    <row r="53" spans="1:13" ht="13.5" customHeight="1">
      <c r="A53" s="698"/>
      <c r="B53" s="709"/>
      <c r="C53" s="955"/>
      <c r="D53" s="931"/>
      <c r="E53" s="977"/>
      <c r="F53" s="911"/>
      <c r="G53" s="317" t="s">
        <v>867</v>
      </c>
      <c r="H53" s="402">
        <v>41318</v>
      </c>
      <c r="I53" s="403" t="s">
        <v>985</v>
      </c>
      <c r="J53" s="409">
        <v>6</v>
      </c>
      <c r="K53" s="492">
        <v>0.03125</v>
      </c>
      <c r="L53" s="432" t="s">
        <v>1961</v>
      </c>
      <c r="M53" s="584"/>
    </row>
    <row r="54" spans="1:13" ht="13.5" customHeight="1">
      <c r="A54" s="698"/>
      <c r="B54" s="709"/>
      <c r="C54" s="955"/>
      <c r="D54" s="931"/>
      <c r="E54" s="977"/>
      <c r="F54" s="911"/>
      <c r="G54" s="317" t="s">
        <v>868</v>
      </c>
      <c r="H54" s="402">
        <v>41319</v>
      </c>
      <c r="I54" s="403"/>
      <c r="K54" s="492"/>
      <c r="L54" s="432" t="s">
        <v>1964</v>
      </c>
      <c r="M54" s="584"/>
    </row>
    <row r="55" spans="1:13" ht="13.5" customHeight="1">
      <c r="A55" s="698"/>
      <c r="B55" s="709"/>
      <c r="C55" s="955"/>
      <c r="D55" s="931"/>
      <c r="E55" s="977"/>
      <c r="F55" s="911"/>
      <c r="G55" s="317" t="s">
        <v>869</v>
      </c>
      <c r="H55" s="402">
        <v>41320</v>
      </c>
      <c r="I55" s="403"/>
      <c r="K55" s="492"/>
      <c r="L55" s="432" t="s">
        <v>1962</v>
      </c>
      <c r="M55" s="584"/>
    </row>
    <row r="56" spans="1:13" ht="13.5" customHeight="1">
      <c r="A56" s="698"/>
      <c r="B56" s="709"/>
      <c r="C56" s="955"/>
      <c r="D56" s="931"/>
      <c r="E56" s="977"/>
      <c r="F56" s="911"/>
      <c r="G56" s="317" t="s">
        <v>870</v>
      </c>
      <c r="H56" s="402">
        <v>41321</v>
      </c>
      <c r="I56" s="403" t="s">
        <v>521</v>
      </c>
      <c r="J56" s="409">
        <v>40</v>
      </c>
      <c r="K56" s="492">
        <v>0.12708333333333333</v>
      </c>
      <c r="L56" s="432" t="s">
        <v>1963</v>
      </c>
      <c r="M56" s="584"/>
    </row>
    <row r="57" spans="1:13" ht="13.5" customHeight="1" thickBot="1">
      <c r="A57" s="698"/>
      <c r="B57" s="709"/>
      <c r="C57" s="955"/>
      <c r="D57" s="932"/>
      <c r="E57" s="977"/>
      <c r="F57" s="917"/>
      <c r="G57" s="318" t="s">
        <v>871</v>
      </c>
      <c r="H57" s="427">
        <v>41322</v>
      </c>
      <c r="I57" s="428" t="s">
        <v>912</v>
      </c>
      <c r="J57" s="410">
        <v>18</v>
      </c>
      <c r="K57" s="546">
        <v>0.06180555555555556</v>
      </c>
      <c r="L57" s="436" t="s">
        <v>1965</v>
      </c>
      <c r="M57" s="584"/>
    </row>
    <row r="58" spans="1:13" ht="13.5" customHeight="1">
      <c r="A58" s="698"/>
      <c r="B58" s="709"/>
      <c r="C58" s="955"/>
      <c r="D58" s="930" t="s">
        <v>1760</v>
      </c>
      <c r="E58" s="965">
        <f>SUM(J58:J65)</f>
        <v>37</v>
      </c>
      <c r="F58" s="967">
        <f>SUM(K58:K65)</f>
        <v>0.16180555555555554</v>
      </c>
      <c r="G58" s="319" t="s">
        <v>866</v>
      </c>
      <c r="H58" s="425">
        <v>41323</v>
      </c>
      <c r="I58" s="426"/>
      <c r="J58" s="408"/>
      <c r="K58" s="545"/>
      <c r="L58" s="433" t="s">
        <v>1966</v>
      </c>
      <c r="M58" s="584"/>
    </row>
    <row r="59" spans="1:13" ht="13.5" customHeight="1">
      <c r="A59" s="698"/>
      <c r="B59" s="709"/>
      <c r="C59" s="955"/>
      <c r="D59" s="931"/>
      <c r="E59" s="953"/>
      <c r="F59" s="968"/>
      <c r="G59" s="317" t="s">
        <v>872</v>
      </c>
      <c r="H59" s="402">
        <v>41324</v>
      </c>
      <c r="I59" s="403"/>
      <c r="K59" s="492"/>
      <c r="L59" s="432" t="s">
        <v>1968</v>
      </c>
      <c r="M59" s="584"/>
    </row>
    <row r="60" spans="1:13" ht="13.5" customHeight="1">
      <c r="A60" s="698"/>
      <c r="B60" s="709"/>
      <c r="C60" s="955"/>
      <c r="D60" s="931"/>
      <c r="E60" s="953"/>
      <c r="F60" s="968"/>
      <c r="G60" s="807" t="s">
        <v>867</v>
      </c>
      <c r="H60" s="981">
        <v>41325</v>
      </c>
      <c r="I60" s="403" t="s">
        <v>985</v>
      </c>
      <c r="J60" s="409">
        <v>9</v>
      </c>
      <c r="K60" s="492">
        <v>0.036111111111111115</v>
      </c>
      <c r="L60" s="30" t="s">
        <v>1967</v>
      </c>
      <c r="M60" s="584"/>
    </row>
    <row r="61" spans="1:13" ht="13.5" customHeight="1">
      <c r="A61" s="698"/>
      <c r="B61" s="709"/>
      <c r="C61" s="955"/>
      <c r="D61" s="931"/>
      <c r="E61" s="953"/>
      <c r="F61" s="968"/>
      <c r="G61" s="808"/>
      <c r="H61" s="982"/>
      <c r="I61" s="403" t="s">
        <v>910</v>
      </c>
      <c r="J61" s="409">
        <v>9</v>
      </c>
      <c r="K61" s="492">
        <v>0.041666666666666664</v>
      </c>
      <c r="L61" s="432" t="s">
        <v>1969</v>
      </c>
      <c r="M61" s="584"/>
    </row>
    <row r="62" spans="1:13" ht="13.5" customHeight="1">
      <c r="A62" s="698"/>
      <c r="B62" s="709"/>
      <c r="C62" s="955"/>
      <c r="D62" s="931"/>
      <c r="E62" s="953"/>
      <c r="F62" s="968"/>
      <c r="G62" s="317" t="s">
        <v>868</v>
      </c>
      <c r="H62" s="402">
        <v>41326</v>
      </c>
      <c r="I62" s="403"/>
      <c r="K62" s="492"/>
      <c r="L62" s="432" t="s">
        <v>1971</v>
      </c>
      <c r="M62" s="584"/>
    </row>
    <row r="63" spans="1:13" ht="13.5" customHeight="1">
      <c r="A63" s="698"/>
      <c r="B63" s="709"/>
      <c r="C63" s="955"/>
      <c r="D63" s="931"/>
      <c r="E63" s="953"/>
      <c r="F63" s="968"/>
      <c r="G63" s="317" t="s">
        <v>869</v>
      </c>
      <c r="H63" s="402">
        <v>41327</v>
      </c>
      <c r="I63" s="403"/>
      <c r="K63" s="492"/>
      <c r="L63" s="432" t="s">
        <v>1972</v>
      </c>
      <c r="M63" s="584"/>
    </row>
    <row r="64" spans="1:13" ht="13.5" customHeight="1">
      <c r="A64" s="698"/>
      <c r="B64" s="709"/>
      <c r="C64" s="955"/>
      <c r="D64" s="931"/>
      <c r="E64" s="953"/>
      <c r="F64" s="968"/>
      <c r="G64" s="317" t="s">
        <v>870</v>
      </c>
      <c r="H64" s="402">
        <v>41328</v>
      </c>
      <c r="I64" s="403" t="s">
        <v>910</v>
      </c>
      <c r="J64" s="409">
        <v>11</v>
      </c>
      <c r="K64" s="492">
        <v>0.041666666666666664</v>
      </c>
      <c r="L64" s="432" t="s">
        <v>1973</v>
      </c>
      <c r="M64" s="584"/>
    </row>
    <row r="65" spans="1:13" ht="13.5" customHeight="1" thickBot="1">
      <c r="A65" s="698"/>
      <c r="B65" s="709"/>
      <c r="C65" s="955"/>
      <c r="D65" s="932"/>
      <c r="E65" s="966"/>
      <c r="F65" s="976"/>
      <c r="G65" s="318" t="s">
        <v>871</v>
      </c>
      <c r="H65" s="427">
        <v>41329</v>
      </c>
      <c r="I65" s="428" t="s">
        <v>910</v>
      </c>
      <c r="J65" s="410">
        <v>8</v>
      </c>
      <c r="K65" s="546">
        <v>0.042361111111111106</v>
      </c>
      <c r="L65" s="436" t="s">
        <v>1970</v>
      </c>
      <c r="M65" s="584"/>
    </row>
    <row r="66" spans="1:13" ht="13.5" customHeight="1">
      <c r="A66" s="698"/>
      <c r="B66" s="709"/>
      <c r="C66" s="955"/>
      <c r="D66" s="930" t="s">
        <v>1761</v>
      </c>
      <c r="E66" s="953">
        <f>SUM(J66:J72)</f>
        <v>88.7</v>
      </c>
      <c r="F66" s="967">
        <f>SUM(K66:K72)</f>
        <v>0.33125000000000004</v>
      </c>
      <c r="G66" s="319" t="s">
        <v>866</v>
      </c>
      <c r="H66" s="425">
        <v>41330</v>
      </c>
      <c r="I66" s="426"/>
      <c r="J66" s="408"/>
      <c r="K66" s="545"/>
      <c r="L66" s="433" t="s">
        <v>1974</v>
      </c>
      <c r="M66" s="584"/>
    </row>
    <row r="67" spans="1:13" ht="13.5" customHeight="1">
      <c r="A67" s="698"/>
      <c r="B67" s="709"/>
      <c r="C67" s="955"/>
      <c r="D67" s="931"/>
      <c r="E67" s="953"/>
      <c r="F67" s="968"/>
      <c r="G67" s="317" t="s">
        <v>872</v>
      </c>
      <c r="H67" s="402">
        <v>41331</v>
      </c>
      <c r="I67" s="403" t="s">
        <v>924</v>
      </c>
      <c r="J67" s="409">
        <v>20.7</v>
      </c>
      <c r="K67" s="492">
        <v>0.07222222222222223</v>
      </c>
      <c r="L67" s="432" t="s">
        <v>1975</v>
      </c>
      <c r="M67" s="584"/>
    </row>
    <row r="68" spans="1:13" ht="13.5" customHeight="1">
      <c r="A68" s="698"/>
      <c r="B68" s="709"/>
      <c r="C68" s="955"/>
      <c r="D68" s="931"/>
      <c r="E68" s="953"/>
      <c r="F68" s="968"/>
      <c r="G68" s="317" t="s">
        <v>867</v>
      </c>
      <c r="H68" s="402">
        <v>41332</v>
      </c>
      <c r="I68" s="403" t="s">
        <v>910</v>
      </c>
      <c r="J68" s="409">
        <v>9</v>
      </c>
      <c r="K68" s="492">
        <v>0.035416666666666666</v>
      </c>
      <c r="L68" s="432" t="s">
        <v>1976</v>
      </c>
      <c r="M68" s="584" t="s">
        <v>1977</v>
      </c>
    </row>
    <row r="69" spans="1:13" ht="13.5" customHeight="1" thickBot="1">
      <c r="A69" s="699"/>
      <c r="B69" s="710"/>
      <c r="C69" s="956"/>
      <c r="D69" s="931"/>
      <c r="E69" s="953"/>
      <c r="F69" s="968"/>
      <c r="G69" s="317" t="s">
        <v>868</v>
      </c>
      <c r="H69" s="402">
        <v>41333</v>
      </c>
      <c r="I69" s="403" t="s">
        <v>521</v>
      </c>
      <c r="J69" s="409">
        <v>30</v>
      </c>
      <c r="K69" s="492">
        <v>0.10277777777777779</v>
      </c>
      <c r="L69" s="432" t="s">
        <v>1978</v>
      </c>
      <c r="M69" s="584"/>
    </row>
    <row r="70" spans="1:13" ht="13.5" customHeight="1">
      <c r="A70" s="960">
        <v>41334</v>
      </c>
      <c r="B70" s="963">
        <f>SUM(J70:J100)</f>
        <v>202</v>
      </c>
      <c r="C70" s="958">
        <f>SUM(K70:K100)</f>
        <v>0.8888888888888888</v>
      </c>
      <c r="D70" s="931"/>
      <c r="E70" s="953"/>
      <c r="F70" s="968"/>
      <c r="G70" s="317" t="s">
        <v>869</v>
      </c>
      <c r="H70" s="402">
        <v>41334</v>
      </c>
      <c r="I70" s="403"/>
      <c r="K70" s="492"/>
      <c r="L70" s="432" t="s">
        <v>1980</v>
      </c>
      <c r="M70" s="584"/>
    </row>
    <row r="71" spans="1:13" ht="13.5" customHeight="1">
      <c r="A71" s="961"/>
      <c r="B71" s="964"/>
      <c r="C71" s="959"/>
      <c r="D71" s="931"/>
      <c r="E71" s="953"/>
      <c r="F71" s="968"/>
      <c r="G71" s="317" t="s">
        <v>870</v>
      </c>
      <c r="H71" s="402">
        <v>41335</v>
      </c>
      <c r="I71" s="403" t="s">
        <v>910</v>
      </c>
      <c r="J71" s="409">
        <v>20</v>
      </c>
      <c r="K71" s="492">
        <v>0.0798611111111111</v>
      </c>
      <c r="L71" s="432" t="s">
        <v>1979</v>
      </c>
      <c r="M71" s="584"/>
    </row>
    <row r="72" spans="1:13" ht="13.5" customHeight="1" thickBot="1">
      <c r="A72" s="961"/>
      <c r="B72" s="964"/>
      <c r="C72" s="959"/>
      <c r="D72" s="932"/>
      <c r="E72" s="953"/>
      <c r="F72" s="976"/>
      <c r="G72" s="318" t="s">
        <v>871</v>
      </c>
      <c r="H72" s="427">
        <v>41336</v>
      </c>
      <c r="I72" s="428" t="s">
        <v>911</v>
      </c>
      <c r="J72" s="410">
        <v>9</v>
      </c>
      <c r="K72" s="546">
        <v>0.04097222222222222</v>
      </c>
      <c r="L72" s="436" t="s">
        <v>1981</v>
      </c>
      <c r="M72" s="584"/>
    </row>
    <row r="73" spans="1:13" ht="13.5" customHeight="1">
      <c r="A73" s="961"/>
      <c r="B73" s="964"/>
      <c r="C73" s="959"/>
      <c r="D73" s="930" t="s">
        <v>1762</v>
      </c>
      <c r="E73" s="965">
        <f>SUM(J73:J79)</f>
        <v>26</v>
      </c>
      <c r="F73" s="967">
        <f>SUM(K73:K79)</f>
        <v>0.09861111111111112</v>
      </c>
      <c r="G73" s="319" t="s">
        <v>866</v>
      </c>
      <c r="H73" s="425">
        <v>41337</v>
      </c>
      <c r="I73" s="426"/>
      <c r="J73" s="408"/>
      <c r="K73" s="545"/>
      <c r="L73" s="433" t="s">
        <v>1952</v>
      </c>
      <c r="M73" s="584"/>
    </row>
    <row r="74" spans="1:13" ht="13.5" customHeight="1">
      <c r="A74" s="961"/>
      <c r="B74" s="964"/>
      <c r="C74" s="959"/>
      <c r="D74" s="931"/>
      <c r="E74" s="953"/>
      <c r="F74" s="968"/>
      <c r="G74" s="317" t="s">
        <v>872</v>
      </c>
      <c r="H74" s="402">
        <v>41338</v>
      </c>
      <c r="I74" s="403"/>
      <c r="K74" s="492"/>
      <c r="L74" s="432" t="s">
        <v>1987</v>
      </c>
      <c r="M74" s="584"/>
    </row>
    <row r="75" spans="1:13" ht="13.5" customHeight="1">
      <c r="A75" s="961"/>
      <c r="B75" s="964"/>
      <c r="C75" s="959"/>
      <c r="D75" s="931"/>
      <c r="E75" s="953"/>
      <c r="F75" s="968"/>
      <c r="G75" s="317" t="s">
        <v>867</v>
      </c>
      <c r="H75" s="402">
        <v>41339</v>
      </c>
      <c r="I75" s="403"/>
      <c r="K75" s="492"/>
      <c r="L75" s="432" t="s">
        <v>1988</v>
      </c>
      <c r="M75" s="584"/>
    </row>
    <row r="76" spans="1:13" ht="13.5" customHeight="1">
      <c r="A76" s="961"/>
      <c r="B76" s="964"/>
      <c r="C76" s="959"/>
      <c r="D76" s="931"/>
      <c r="E76" s="953"/>
      <c r="F76" s="968"/>
      <c r="G76" s="317" t="s">
        <v>868</v>
      </c>
      <c r="H76" s="402">
        <v>41340</v>
      </c>
      <c r="I76" s="403"/>
      <c r="K76" s="492"/>
      <c r="L76" s="432" t="s">
        <v>1990</v>
      </c>
      <c r="M76" s="584"/>
    </row>
    <row r="77" spans="1:13" ht="13.5" customHeight="1">
      <c r="A77" s="961"/>
      <c r="B77" s="964"/>
      <c r="C77" s="959"/>
      <c r="D77" s="931"/>
      <c r="E77" s="953"/>
      <c r="F77" s="968"/>
      <c r="G77" s="317" t="s">
        <v>869</v>
      </c>
      <c r="H77" s="402">
        <v>41341</v>
      </c>
      <c r="I77" s="403"/>
      <c r="K77" s="492"/>
      <c r="L77" s="432" t="s">
        <v>1989</v>
      </c>
      <c r="M77" s="584"/>
    </row>
    <row r="78" spans="1:13" ht="13.5" customHeight="1">
      <c r="A78" s="961"/>
      <c r="B78" s="964"/>
      <c r="C78" s="959"/>
      <c r="D78" s="931"/>
      <c r="E78" s="953"/>
      <c r="F78" s="968"/>
      <c r="G78" s="317" t="s">
        <v>870</v>
      </c>
      <c r="H78" s="402">
        <v>41342</v>
      </c>
      <c r="I78" s="403" t="s">
        <v>910</v>
      </c>
      <c r="J78" s="409">
        <v>16</v>
      </c>
      <c r="K78" s="492">
        <v>0.0625</v>
      </c>
      <c r="L78" s="432" t="s">
        <v>1983</v>
      </c>
      <c r="M78" s="584"/>
    </row>
    <row r="79" spans="1:13" ht="13.5" customHeight="1" thickBot="1">
      <c r="A79" s="961"/>
      <c r="B79" s="964"/>
      <c r="C79" s="959"/>
      <c r="D79" s="932"/>
      <c r="E79" s="966"/>
      <c r="F79" s="976"/>
      <c r="G79" s="318" t="s">
        <v>871</v>
      </c>
      <c r="H79" s="427">
        <v>41343</v>
      </c>
      <c r="I79" s="428" t="s">
        <v>67</v>
      </c>
      <c r="J79" s="410">
        <v>10</v>
      </c>
      <c r="K79" s="546">
        <v>0.036111111111111115</v>
      </c>
      <c r="L79" s="436" t="s">
        <v>1982</v>
      </c>
      <c r="M79" s="584"/>
    </row>
    <row r="80" spans="1:13" ht="13.5" customHeight="1">
      <c r="A80" s="961"/>
      <c r="B80" s="964"/>
      <c r="C80" s="959"/>
      <c r="D80" s="930" t="s">
        <v>1763</v>
      </c>
      <c r="E80" s="953">
        <f>SUM(J80:J86)</f>
        <v>49</v>
      </c>
      <c r="F80" s="967">
        <f>SUM(K80:K86)</f>
        <v>0.19791666666666666</v>
      </c>
      <c r="G80" s="319" t="s">
        <v>866</v>
      </c>
      <c r="H80" s="425">
        <v>41344</v>
      </c>
      <c r="I80" s="426" t="s">
        <v>910</v>
      </c>
      <c r="J80" s="408">
        <v>13</v>
      </c>
      <c r="K80" s="545">
        <v>0.049999999999999996</v>
      </c>
      <c r="L80" s="433" t="s">
        <v>1984</v>
      </c>
      <c r="M80" s="584"/>
    </row>
    <row r="81" spans="1:13" ht="13.5" customHeight="1">
      <c r="A81" s="961"/>
      <c r="B81" s="964"/>
      <c r="C81" s="959"/>
      <c r="D81" s="931"/>
      <c r="E81" s="953"/>
      <c r="F81" s="968"/>
      <c r="G81" s="317" t="s">
        <v>872</v>
      </c>
      <c r="H81" s="402">
        <v>41345</v>
      </c>
      <c r="I81" s="403" t="s">
        <v>911</v>
      </c>
      <c r="J81" s="409">
        <v>9</v>
      </c>
      <c r="K81" s="492">
        <v>0.03819444444444444</v>
      </c>
      <c r="L81" s="432" t="s">
        <v>1986</v>
      </c>
      <c r="M81" s="584"/>
    </row>
    <row r="82" spans="1:13" ht="13.5" customHeight="1">
      <c r="A82" s="961"/>
      <c r="B82" s="964"/>
      <c r="C82" s="959"/>
      <c r="D82" s="931"/>
      <c r="E82" s="953"/>
      <c r="F82" s="968"/>
      <c r="G82" s="317" t="s">
        <v>867</v>
      </c>
      <c r="H82" s="402">
        <v>41346</v>
      </c>
      <c r="I82" s="403" t="s">
        <v>910</v>
      </c>
      <c r="J82" s="409">
        <v>12</v>
      </c>
      <c r="K82" s="492">
        <v>0.04513888888888889</v>
      </c>
      <c r="L82" s="432" t="s">
        <v>1985</v>
      </c>
      <c r="M82" s="584"/>
    </row>
    <row r="83" spans="1:13" ht="13.5" customHeight="1">
      <c r="A83" s="961"/>
      <c r="B83" s="964"/>
      <c r="C83" s="959"/>
      <c r="D83" s="931"/>
      <c r="E83" s="953"/>
      <c r="F83" s="968"/>
      <c r="G83" s="317" t="s">
        <v>868</v>
      </c>
      <c r="H83" s="402">
        <v>41347</v>
      </c>
      <c r="I83" s="403"/>
      <c r="K83" s="492"/>
      <c r="L83" s="432" t="s">
        <v>1991</v>
      </c>
      <c r="M83" s="584"/>
    </row>
    <row r="84" spans="1:13" ht="13.5" customHeight="1">
      <c r="A84" s="961"/>
      <c r="B84" s="964"/>
      <c r="C84" s="959"/>
      <c r="D84" s="931"/>
      <c r="E84" s="953"/>
      <c r="F84" s="968"/>
      <c r="G84" s="317" t="s">
        <v>869</v>
      </c>
      <c r="H84" s="402">
        <v>41348</v>
      </c>
      <c r="I84" s="403" t="s">
        <v>1192</v>
      </c>
      <c r="J84" s="409">
        <v>8</v>
      </c>
      <c r="K84" s="492">
        <v>0.03125</v>
      </c>
      <c r="L84" s="432" t="s">
        <v>1996</v>
      </c>
      <c r="M84" s="584"/>
    </row>
    <row r="85" spans="1:13" ht="13.5" customHeight="1">
      <c r="A85" s="961"/>
      <c r="B85" s="964"/>
      <c r="C85" s="959"/>
      <c r="D85" s="931"/>
      <c r="E85" s="953"/>
      <c r="F85" s="968"/>
      <c r="G85" s="377" t="s">
        <v>870</v>
      </c>
      <c r="H85" s="458">
        <v>41349</v>
      </c>
      <c r="I85" s="404" t="s">
        <v>1078</v>
      </c>
      <c r="J85" s="411">
        <v>7</v>
      </c>
      <c r="K85" s="559">
        <v>0.03333333333333333</v>
      </c>
      <c r="L85" s="430" t="s">
        <v>1995</v>
      </c>
      <c r="M85" s="584"/>
    </row>
    <row r="86" spans="1:13" ht="13.5" customHeight="1" thickBot="1">
      <c r="A86" s="961"/>
      <c r="B86" s="964"/>
      <c r="C86" s="959"/>
      <c r="D86" s="932"/>
      <c r="E86" s="953"/>
      <c r="F86" s="976"/>
      <c r="G86" s="318" t="s">
        <v>871</v>
      </c>
      <c r="H86" s="427">
        <v>41350</v>
      </c>
      <c r="I86" s="428"/>
      <c r="J86" s="410"/>
      <c r="K86" s="546"/>
      <c r="L86" s="436" t="s">
        <v>1992</v>
      </c>
      <c r="M86" s="584"/>
    </row>
    <row r="87" spans="1:13" ht="13.5" customHeight="1">
      <c r="A87" s="961"/>
      <c r="B87" s="964"/>
      <c r="C87" s="959"/>
      <c r="D87" s="930" t="s">
        <v>1764</v>
      </c>
      <c r="E87" s="965">
        <f>SUM(J87:J93)</f>
        <v>58</v>
      </c>
      <c r="F87" s="967">
        <f>SUM(K87:K93)</f>
        <v>0.30694444444444446</v>
      </c>
      <c r="G87" s="319" t="s">
        <v>866</v>
      </c>
      <c r="H87" s="425">
        <v>41351</v>
      </c>
      <c r="I87" s="426"/>
      <c r="J87" s="408"/>
      <c r="K87" s="545"/>
      <c r="L87" s="433" t="s">
        <v>1993</v>
      </c>
      <c r="M87" s="584"/>
    </row>
    <row r="88" spans="1:14" s="382" customFormat="1" ht="13.5" customHeight="1">
      <c r="A88" s="961"/>
      <c r="B88" s="964"/>
      <c r="C88" s="959"/>
      <c r="D88" s="931"/>
      <c r="E88" s="953"/>
      <c r="F88" s="968"/>
      <c r="G88" s="377" t="s">
        <v>872</v>
      </c>
      <c r="H88" s="458">
        <v>41352</v>
      </c>
      <c r="I88" s="404" t="s">
        <v>1078</v>
      </c>
      <c r="J88" s="411">
        <v>10</v>
      </c>
      <c r="K88" s="559">
        <v>0.0625</v>
      </c>
      <c r="L88" s="380" t="s">
        <v>1997</v>
      </c>
      <c r="M88" s="586"/>
      <c r="N88" s="381"/>
    </row>
    <row r="89" spans="1:13" ht="13.5" customHeight="1">
      <c r="A89" s="961"/>
      <c r="B89" s="964"/>
      <c r="C89" s="959"/>
      <c r="D89" s="931"/>
      <c r="E89" s="953"/>
      <c r="F89" s="968"/>
      <c r="G89" s="317" t="s">
        <v>867</v>
      </c>
      <c r="H89" s="402">
        <v>41353</v>
      </c>
      <c r="I89" s="403" t="s">
        <v>910</v>
      </c>
      <c r="J89" s="409">
        <v>13</v>
      </c>
      <c r="K89" s="492">
        <v>0.051388888888888894</v>
      </c>
      <c r="L89" s="432" t="s">
        <v>1994</v>
      </c>
      <c r="M89" s="584"/>
    </row>
    <row r="90" spans="1:13" ht="13.5" customHeight="1">
      <c r="A90" s="961"/>
      <c r="B90" s="964"/>
      <c r="C90" s="959"/>
      <c r="D90" s="931"/>
      <c r="E90" s="953"/>
      <c r="F90" s="968"/>
      <c r="G90" s="317" t="s">
        <v>868</v>
      </c>
      <c r="H90" s="402">
        <v>41354</v>
      </c>
      <c r="I90" s="403"/>
      <c r="K90" s="492"/>
      <c r="L90" s="432" t="s">
        <v>1998</v>
      </c>
      <c r="M90" s="584"/>
    </row>
    <row r="91" spans="1:13" ht="13.5" customHeight="1">
      <c r="A91" s="961"/>
      <c r="B91" s="964"/>
      <c r="C91" s="959"/>
      <c r="D91" s="931"/>
      <c r="E91" s="953"/>
      <c r="F91" s="968"/>
      <c r="G91" s="317" t="s">
        <v>869</v>
      </c>
      <c r="H91" s="402">
        <v>41355</v>
      </c>
      <c r="I91" s="403" t="s">
        <v>910</v>
      </c>
      <c r="J91" s="409">
        <v>11</v>
      </c>
      <c r="K91" s="492">
        <v>0.04027777777777778</v>
      </c>
      <c r="L91" s="432" t="s">
        <v>1999</v>
      </c>
      <c r="M91" s="584"/>
    </row>
    <row r="92" spans="1:14" s="382" customFormat="1" ht="13.5" customHeight="1">
      <c r="A92" s="961"/>
      <c r="B92" s="964"/>
      <c r="C92" s="959"/>
      <c r="D92" s="931"/>
      <c r="E92" s="953"/>
      <c r="F92" s="968"/>
      <c r="G92" s="377" t="s">
        <v>870</v>
      </c>
      <c r="H92" s="458">
        <v>41356</v>
      </c>
      <c r="I92" s="404" t="s">
        <v>1078</v>
      </c>
      <c r="J92" s="411">
        <v>13</v>
      </c>
      <c r="K92" s="559">
        <v>0.0763888888888889</v>
      </c>
      <c r="L92" s="380" t="s">
        <v>2000</v>
      </c>
      <c r="M92" s="586"/>
      <c r="N92" s="381"/>
    </row>
    <row r="93" spans="1:13" ht="13.5" customHeight="1" thickBot="1">
      <c r="A93" s="961"/>
      <c r="B93" s="964"/>
      <c r="C93" s="959"/>
      <c r="D93" s="932"/>
      <c r="E93" s="966"/>
      <c r="F93" s="976"/>
      <c r="G93" s="384" t="s">
        <v>871</v>
      </c>
      <c r="H93" s="452">
        <v>41357</v>
      </c>
      <c r="I93" s="445" t="s">
        <v>1078</v>
      </c>
      <c r="J93" s="446">
        <v>11</v>
      </c>
      <c r="K93" s="566">
        <v>0.0763888888888889</v>
      </c>
      <c r="L93" s="301" t="s">
        <v>2001</v>
      </c>
      <c r="M93" s="584"/>
    </row>
    <row r="94" spans="1:13" ht="13.5" customHeight="1">
      <c r="A94" s="961"/>
      <c r="B94" s="964"/>
      <c r="C94" s="959"/>
      <c r="D94" s="930" t="s">
        <v>1765</v>
      </c>
      <c r="E94" s="953">
        <f>SUM(J94:J100)</f>
        <v>40</v>
      </c>
      <c r="F94" s="968">
        <f>SUM(K94:K100)</f>
        <v>0.16458333333333333</v>
      </c>
      <c r="G94" s="316" t="s">
        <v>866</v>
      </c>
      <c r="H94" s="422">
        <v>41358</v>
      </c>
      <c r="I94" s="423"/>
      <c r="J94" s="421"/>
      <c r="K94" s="493"/>
      <c r="L94" s="440" t="s">
        <v>2002</v>
      </c>
      <c r="M94" s="584"/>
    </row>
    <row r="95" spans="1:13" ht="13.5" customHeight="1">
      <c r="A95" s="961"/>
      <c r="B95" s="964"/>
      <c r="C95" s="959"/>
      <c r="D95" s="931"/>
      <c r="E95" s="953"/>
      <c r="F95" s="968"/>
      <c r="G95" s="317" t="s">
        <v>872</v>
      </c>
      <c r="H95" s="402">
        <v>41359</v>
      </c>
      <c r="I95" s="403" t="s">
        <v>910</v>
      </c>
      <c r="J95" s="409">
        <v>10</v>
      </c>
      <c r="K95" s="492">
        <v>0.03958333333333333</v>
      </c>
      <c r="L95" s="432" t="s">
        <v>2006</v>
      </c>
      <c r="M95" s="584"/>
    </row>
    <row r="96" spans="1:13" ht="13.5" customHeight="1">
      <c r="A96" s="961"/>
      <c r="B96" s="964"/>
      <c r="C96" s="959"/>
      <c r="D96" s="931"/>
      <c r="E96" s="953"/>
      <c r="F96" s="968"/>
      <c r="G96" s="317" t="s">
        <v>867</v>
      </c>
      <c r="H96" s="402">
        <v>41360</v>
      </c>
      <c r="I96" s="403" t="s">
        <v>910</v>
      </c>
      <c r="J96" s="409">
        <v>9</v>
      </c>
      <c r="K96" s="492">
        <v>0.03125</v>
      </c>
      <c r="L96" s="432" t="s">
        <v>2007</v>
      </c>
      <c r="M96" s="584"/>
    </row>
    <row r="97" spans="1:13" ht="13.5" customHeight="1">
      <c r="A97" s="961"/>
      <c r="B97" s="964"/>
      <c r="C97" s="959"/>
      <c r="D97" s="931"/>
      <c r="E97" s="953"/>
      <c r="F97" s="968"/>
      <c r="G97" s="317" t="s">
        <v>868</v>
      </c>
      <c r="H97" s="402">
        <v>41361</v>
      </c>
      <c r="I97" s="403"/>
      <c r="K97" s="492"/>
      <c r="L97" s="432" t="s">
        <v>2004</v>
      </c>
      <c r="M97" s="584"/>
    </row>
    <row r="98" spans="1:13" ht="13.5" customHeight="1">
      <c r="A98" s="961"/>
      <c r="B98" s="964"/>
      <c r="C98" s="959"/>
      <c r="D98" s="931"/>
      <c r="E98" s="953"/>
      <c r="F98" s="968"/>
      <c r="G98" s="317" t="s">
        <v>869</v>
      </c>
      <c r="H98" s="402">
        <v>41362</v>
      </c>
      <c r="I98" s="403"/>
      <c r="K98" s="492"/>
      <c r="L98" s="432" t="s">
        <v>2003</v>
      </c>
      <c r="M98" s="584"/>
    </row>
    <row r="99" spans="1:13" ht="13.5" customHeight="1">
      <c r="A99" s="961"/>
      <c r="B99" s="964"/>
      <c r="C99" s="959"/>
      <c r="D99" s="931"/>
      <c r="E99" s="953"/>
      <c r="F99" s="968"/>
      <c r="G99" s="317" t="s">
        <v>870</v>
      </c>
      <c r="H99" s="402">
        <v>41363</v>
      </c>
      <c r="I99" s="403" t="s">
        <v>985</v>
      </c>
      <c r="J99" s="409">
        <v>14</v>
      </c>
      <c r="K99" s="492">
        <v>0.05694444444444444</v>
      </c>
      <c r="L99" s="30" t="s">
        <v>2005</v>
      </c>
      <c r="M99" s="584"/>
    </row>
    <row r="100" spans="1:13" ht="13.5" customHeight="1" thickBot="1">
      <c r="A100" s="962"/>
      <c r="B100" s="964"/>
      <c r="C100" s="959"/>
      <c r="D100" s="932"/>
      <c r="E100" s="953"/>
      <c r="F100" s="968"/>
      <c r="G100" s="320" t="s">
        <v>871</v>
      </c>
      <c r="H100" s="450">
        <v>41364</v>
      </c>
      <c r="I100" s="437" t="s">
        <v>910</v>
      </c>
      <c r="J100" s="438">
        <v>7</v>
      </c>
      <c r="K100" s="494">
        <v>0.03680555555555556</v>
      </c>
      <c r="L100" s="436" t="s">
        <v>2008</v>
      </c>
      <c r="M100" s="584"/>
    </row>
    <row r="101" spans="1:13" ht="13.5" customHeight="1">
      <c r="A101" s="944">
        <v>41365</v>
      </c>
      <c r="B101" s="947">
        <f>SUM(J101:J142)</f>
        <v>226</v>
      </c>
      <c r="C101" s="950">
        <f>SUM(K101:K142)</f>
        <v>1.0868055555555556</v>
      </c>
      <c r="D101" s="930" t="s">
        <v>1766</v>
      </c>
      <c r="E101" s="965">
        <f>SUM(J101:J107)</f>
        <v>47</v>
      </c>
      <c r="F101" s="967">
        <f>SUM(K101:K107)</f>
        <v>0.2013888888888889</v>
      </c>
      <c r="G101" s="319" t="s">
        <v>866</v>
      </c>
      <c r="H101" s="425">
        <v>41365</v>
      </c>
      <c r="I101" s="426"/>
      <c r="J101" s="408"/>
      <c r="K101" s="545"/>
      <c r="L101" s="433" t="s">
        <v>2009</v>
      </c>
      <c r="M101" s="584"/>
    </row>
    <row r="102" spans="1:13" ht="13.5" customHeight="1">
      <c r="A102" s="945"/>
      <c r="B102" s="948"/>
      <c r="C102" s="951"/>
      <c r="D102" s="931"/>
      <c r="E102" s="953"/>
      <c r="F102" s="968"/>
      <c r="G102" s="317" t="s">
        <v>872</v>
      </c>
      <c r="H102" s="402">
        <v>41366</v>
      </c>
      <c r="I102" s="403" t="s">
        <v>985</v>
      </c>
      <c r="J102" s="409">
        <v>13</v>
      </c>
      <c r="K102" s="492">
        <v>0.05347222222222222</v>
      </c>
      <c r="L102" s="30" t="s">
        <v>2011</v>
      </c>
      <c r="M102" s="584"/>
    </row>
    <row r="103" spans="1:13" ht="13.5" customHeight="1">
      <c r="A103" s="945"/>
      <c r="B103" s="948"/>
      <c r="C103" s="951"/>
      <c r="D103" s="931"/>
      <c r="E103" s="953"/>
      <c r="F103" s="968"/>
      <c r="G103" s="317" t="s">
        <v>867</v>
      </c>
      <c r="H103" s="402">
        <v>41367</v>
      </c>
      <c r="I103" s="403" t="s">
        <v>910</v>
      </c>
      <c r="J103" s="409">
        <v>9</v>
      </c>
      <c r="K103" s="492">
        <v>0.03680555555555556</v>
      </c>
      <c r="L103" s="432" t="s">
        <v>2027</v>
      </c>
      <c r="M103" s="584" t="s">
        <v>2014</v>
      </c>
    </row>
    <row r="104" spans="1:13" ht="13.5" customHeight="1">
      <c r="A104" s="945"/>
      <c r="B104" s="948"/>
      <c r="C104" s="951"/>
      <c r="D104" s="931"/>
      <c r="E104" s="953"/>
      <c r="F104" s="968"/>
      <c r="G104" s="317" t="s">
        <v>868</v>
      </c>
      <c r="H104" s="402">
        <v>41368</v>
      </c>
      <c r="I104" s="403"/>
      <c r="K104" s="492"/>
      <c r="L104" s="432" t="s">
        <v>376</v>
      </c>
      <c r="M104" s="584"/>
    </row>
    <row r="105" spans="1:14" s="382" customFormat="1" ht="13.5" customHeight="1">
      <c r="A105" s="945"/>
      <c r="B105" s="948"/>
      <c r="C105" s="951"/>
      <c r="D105" s="931"/>
      <c r="E105" s="953"/>
      <c r="F105" s="968"/>
      <c r="G105" s="377" t="s">
        <v>869</v>
      </c>
      <c r="H105" s="458">
        <v>41369</v>
      </c>
      <c r="I105" s="404" t="s">
        <v>1078</v>
      </c>
      <c r="J105" s="411">
        <v>13</v>
      </c>
      <c r="K105" s="559">
        <v>0.0625</v>
      </c>
      <c r="L105" s="451" t="s">
        <v>2026</v>
      </c>
      <c r="M105" s="586"/>
      <c r="N105" s="381"/>
    </row>
    <row r="106" spans="1:13" ht="13.5" customHeight="1">
      <c r="A106" s="945"/>
      <c r="B106" s="948"/>
      <c r="C106" s="951"/>
      <c r="D106" s="931"/>
      <c r="E106" s="953"/>
      <c r="F106" s="968"/>
      <c r="G106" s="317" t="s">
        <v>870</v>
      </c>
      <c r="H106" s="402">
        <v>41370</v>
      </c>
      <c r="I106" s="403" t="s">
        <v>910</v>
      </c>
      <c r="J106" s="409">
        <v>12</v>
      </c>
      <c r="K106" s="492">
        <v>0.04861111111111111</v>
      </c>
      <c r="L106" s="432" t="s">
        <v>2025</v>
      </c>
      <c r="M106" s="584"/>
    </row>
    <row r="107" spans="1:13" ht="13.5" customHeight="1" thickBot="1">
      <c r="A107" s="945"/>
      <c r="B107" s="948"/>
      <c r="C107" s="951"/>
      <c r="D107" s="932"/>
      <c r="E107" s="966"/>
      <c r="F107" s="976"/>
      <c r="G107" s="318" t="s">
        <v>871</v>
      </c>
      <c r="H107" s="427">
        <v>41371</v>
      </c>
      <c r="I107" s="428"/>
      <c r="J107" s="410"/>
      <c r="K107" s="546"/>
      <c r="L107" s="436" t="s">
        <v>2013</v>
      </c>
      <c r="M107" s="584"/>
    </row>
    <row r="108" spans="1:13" ht="13.5" customHeight="1">
      <c r="A108" s="945"/>
      <c r="B108" s="948"/>
      <c r="C108" s="951"/>
      <c r="D108" s="930" t="s">
        <v>1767</v>
      </c>
      <c r="E108" s="953">
        <f>SUM(J108:J114)</f>
        <v>48</v>
      </c>
      <c r="F108" s="968">
        <f>SUM(K108:K114)</f>
        <v>0.20208333333333334</v>
      </c>
      <c r="G108" s="316" t="s">
        <v>866</v>
      </c>
      <c r="H108" s="422">
        <v>41372</v>
      </c>
      <c r="I108" s="423"/>
      <c r="J108" s="421"/>
      <c r="K108" s="493"/>
      <c r="L108" s="440" t="s">
        <v>2012</v>
      </c>
      <c r="M108" s="584"/>
    </row>
    <row r="109" spans="1:13" ht="13.5" customHeight="1">
      <c r="A109" s="945"/>
      <c r="B109" s="948"/>
      <c r="C109" s="951"/>
      <c r="D109" s="931"/>
      <c r="E109" s="953"/>
      <c r="F109" s="968"/>
      <c r="G109" s="317" t="s">
        <v>872</v>
      </c>
      <c r="H109" s="402">
        <v>41373</v>
      </c>
      <c r="I109" s="403" t="s">
        <v>985</v>
      </c>
      <c r="J109" s="409">
        <v>11</v>
      </c>
      <c r="K109" s="492">
        <v>0.04305555555555556</v>
      </c>
      <c r="L109" s="30" t="s">
        <v>2015</v>
      </c>
      <c r="M109" s="584"/>
    </row>
    <row r="110" spans="1:13" ht="13.5" customHeight="1">
      <c r="A110" s="945"/>
      <c r="B110" s="948"/>
      <c r="C110" s="951"/>
      <c r="D110" s="931"/>
      <c r="E110" s="953"/>
      <c r="F110" s="968"/>
      <c r="G110" s="317" t="s">
        <v>867</v>
      </c>
      <c r="H110" s="402">
        <v>41374</v>
      </c>
      <c r="I110" s="403" t="s">
        <v>910</v>
      </c>
      <c r="J110" s="409">
        <v>11</v>
      </c>
      <c r="K110" s="492">
        <v>0.041666666666666664</v>
      </c>
      <c r="L110" s="432" t="s">
        <v>2023</v>
      </c>
      <c r="M110" s="584"/>
    </row>
    <row r="111" spans="1:13" ht="13.5" customHeight="1">
      <c r="A111" s="945"/>
      <c r="B111" s="948"/>
      <c r="C111" s="951"/>
      <c r="D111" s="931"/>
      <c r="E111" s="953"/>
      <c r="F111" s="968"/>
      <c r="G111" s="317" t="s">
        <v>868</v>
      </c>
      <c r="H111" s="402">
        <v>41375</v>
      </c>
      <c r="I111" s="403"/>
      <c r="K111" s="492"/>
      <c r="L111" s="432" t="s">
        <v>376</v>
      </c>
      <c r="M111" s="584"/>
    </row>
    <row r="112" spans="1:13" ht="13.5" customHeight="1">
      <c r="A112" s="945"/>
      <c r="B112" s="948"/>
      <c r="C112" s="951"/>
      <c r="D112" s="931"/>
      <c r="E112" s="953"/>
      <c r="F112" s="968"/>
      <c r="G112" s="317" t="s">
        <v>869</v>
      </c>
      <c r="H112" s="402">
        <v>41376</v>
      </c>
      <c r="I112" s="403"/>
      <c r="K112" s="492"/>
      <c r="L112" s="432" t="s">
        <v>2024</v>
      </c>
      <c r="M112" s="584"/>
    </row>
    <row r="113" spans="1:13" ht="13.5" customHeight="1">
      <c r="A113" s="945"/>
      <c r="B113" s="948"/>
      <c r="C113" s="951"/>
      <c r="D113" s="931"/>
      <c r="E113" s="953"/>
      <c r="F113" s="968"/>
      <c r="G113" s="317" t="s">
        <v>870</v>
      </c>
      <c r="H113" s="402">
        <v>41377</v>
      </c>
      <c r="I113" s="403" t="s">
        <v>953</v>
      </c>
      <c r="J113" s="409">
        <v>10</v>
      </c>
      <c r="K113" s="492">
        <v>0.044444444444444446</v>
      </c>
      <c r="L113" s="30" t="s">
        <v>2042</v>
      </c>
      <c r="M113" s="584"/>
    </row>
    <row r="114" spans="1:14" s="382" customFormat="1" ht="13.5" customHeight="1" thickBot="1">
      <c r="A114" s="945"/>
      <c r="B114" s="948"/>
      <c r="C114" s="951"/>
      <c r="D114" s="932"/>
      <c r="E114" s="953"/>
      <c r="F114" s="968"/>
      <c r="G114" s="400" t="s">
        <v>871</v>
      </c>
      <c r="H114" s="582">
        <v>41378</v>
      </c>
      <c r="I114" s="460" t="s">
        <v>181</v>
      </c>
      <c r="J114" s="461">
        <v>16</v>
      </c>
      <c r="K114" s="583">
        <v>0.07291666666666667</v>
      </c>
      <c r="L114" s="388" t="s">
        <v>2022</v>
      </c>
      <c r="M114" s="586"/>
      <c r="N114" s="381"/>
    </row>
    <row r="115" spans="1:13" ht="13.5" customHeight="1">
      <c r="A115" s="945"/>
      <c r="B115" s="948"/>
      <c r="C115" s="951"/>
      <c r="D115" s="930" t="s">
        <v>1768</v>
      </c>
      <c r="E115" s="965">
        <f>SUM(J115:J121)</f>
        <v>55</v>
      </c>
      <c r="F115" s="967">
        <f>SUM(K115:K121)</f>
        <v>0.21805555555555556</v>
      </c>
      <c r="G115" s="319" t="s">
        <v>866</v>
      </c>
      <c r="H115" s="425">
        <v>41379</v>
      </c>
      <c r="I115" s="426" t="s">
        <v>910</v>
      </c>
      <c r="J115" s="408">
        <v>12</v>
      </c>
      <c r="K115" s="545">
        <v>0.04513888888888889</v>
      </c>
      <c r="L115" s="432" t="s">
        <v>2021</v>
      </c>
      <c r="M115" s="584"/>
    </row>
    <row r="116" spans="1:13" ht="13.5" customHeight="1">
      <c r="A116" s="945"/>
      <c r="B116" s="948"/>
      <c r="C116" s="951"/>
      <c r="D116" s="931"/>
      <c r="E116" s="953"/>
      <c r="F116" s="968"/>
      <c r="G116" s="317" t="s">
        <v>872</v>
      </c>
      <c r="H116" s="402">
        <v>41380</v>
      </c>
      <c r="I116" s="403" t="s">
        <v>985</v>
      </c>
      <c r="J116" s="409">
        <v>11</v>
      </c>
      <c r="K116" s="492">
        <v>0.05416666666666667</v>
      </c>
      <c r="L116" s="30" t="s">
        <v>2016</v>
      </c>
      <c r="M116" s="584"/>
    </row>
    <row r="117" spans="1:13" ht="13.5" customHeight="1">
      <c r="A117" s="945"/>
      <c r="B117" s="948"/>
      <c r="C117" s="951"/>
      <c r="D117" s="931"/>
      <c r="E117" s="953"/>
      <c r="F117" s="968"/>
      <c r="G117" s="317" t="s">
        <v>867</v>
      </c>
      <c r="H117" s="402">
        <v>41381</v>
      </c>
      <c r="I117" s="403"/>
      <c r="K117" s="492"/>
      <c r="L117" s="432" t="s">
        <v>2018</v>
      </c>
      <c r="M117" s="584"/>
    </row>
    <row r="118" spans="1:13" ht="13.5" customHeight="1">
      <c r="A118" s="945"/>
      <c r="B118" s="948"/>
      <c r="C118" s="951"/>
      <c r="D118" s="931"/>
      <c r="E118" s="953"/>
      <c r="F118" s="968"/>
      <c r="G118" s="317" t="s">
        <v>868</v>
      </c>
      <c r="H118" s="402">
        <v>41382</v>
      </c>
      <c r="I118" s="403" t="s">
        <v>910</v>
      </c>
      <c r="J118" s="409">
        <v>21</v>
      </c>
      <c r="K118" s="492">
        <v>0.07708333333333334</v>
      </c>
      <c r="L118" s="432" t="s">
        <v>2020</v>
      </c>
      <c r="M118" s="584"/>
    </row>
    <row r="119" spans="1:13" ht="13.5" customHeight="1">
      <c r="A119" s="945"/>
      <c r="B119" s="948"/>
      <c r="C119" s="951"/>
      <c r="D119" s="931"/>
      <c r="E119" s="953"/>
      <c r="F119" s="968"/>
      <c r="G119" s="317" t="s">
        <v>869</v>
      </c>
      <c r="H119" s="402">
        <v>41383</v>
      </c>
      <c r="I119" s="403"/>
      <c r="K119" s="492"/>
      <c r="L119" s="432" t="s">
        <v>2017</v>
      </c>
      <c r="M119" s="584"/>
    </row>
    <row r="120" spans="1:13" ht="13.5" customHeight="1">
      <c r="A120" s="945"/>
      <c r="B120" s="948"/>
      <c r="C120" s="951"/>
      <c r="D120" s="931"/>
      <c r="E120" s="953"/>
      <c r="F120" s="968"/>
      <c r="G120" s="317" t="s">
        <v>870</v>
      </c>
      <c r="H120" s="402">
        <v>41384</v>
      </c>
      <c r="I120" s="403" t="s">
        <v>910</v>
      </c>
      <c r="J120" s="409">
        <v>11</v>
      </c>
      <c r="K120" s="492">
        <v>0.041666666666666664</v>
      </c>
      <c r="L120" s="432" t="s">
        <v>2019</v>
      </c>
      <c r="M120" s="584"/>
    </row>
    <row r="121" spans="1:13" ht="13.5" customHeight="1" thickBot="1">
      <c r="A121" s="945"/>
      <c r="B121" s="948"/>
      <c r="C121" s="951"/>
      <c r="D121" s="932"/>
      <c r="E121" s="966"/>
      <c r="F121" s="976"/>
      <c r="G121" s="318" t="s">
        <v>871</v>
      </c>
      <c r="H121" s="427">
        <v>41385</v>
      </c>
      <c r="I121" s="428"/>
      <c r="J121" s="410"/>
      <c r="K121" s="546"/>
      <c r="L121" s="436" t="s">
        <v>2028</v>
      </c>
      <c r="M121" s="584"/>
    </row>
    <row r="122" spans="1:13" ht="13.5" customHeight="1">
      <c r="A122" s="945"/>
      <c r="B122" s="948"/>
      <c r="C122" s="951"/>
      <c r="D122" s="930" t="s">
        <v>1769</v>
      </c>
      <c r="E122" s="953">
        <f>SUM(J122:J135)</f>
        <v>52</v>
      </c>
      <c r="F122" s="967">
        <f>SUM(K122:K135)</f>
        <v>0.27361111111111114</v>
      </c>
      <c r="G122" s="319" t="s">
        <v>866</v>
      </c>
      <c r="H122" s="425">
        <v>41386</v>
      </c>
      <c r="I122" s="426"/>
      <c r="J122" s="408">
        <v>9</v>
      </c>
      <c r="K122" s="545"/>
      <c r="L122" s="433"/>
      <c r="M122" s="584"/>
    </row>
    <row r="123" spans="1:13" ht="13.5" customHeight="1">
      <c r="A123" s="945"/>
      <c r="B123" s="948"/>
      <c r="C123" s="951"/>
      <c r="D123" s="931"/>
      <c r="E123" s="953"/>
      <c r="F123" s="968"/>
      <c r="G123" s="317" t="s">
        <v>872</v>
      </c>
      <c r="H123" s="402">
        <v>41387</v>
      </c>
      <c r="I123" s="403"/>
      <c r="J123" s="409">
        <v>10</v>
      </c>
      <c r="K123" s="492"/>
      <c r="L123" s="432"/>
      <c r="M123" s="584"/>
    </row>
    <row r="124" spans="1:13" ht="13.5" customHeight="1">
      <c r="A124" s="945"/>
      <c r="B124" s="948"/>
      <c r="C124" s="951"/>
      <c r="D124" s="931"/>
      <c r="E124" s="953"/>
      <c r="F124" s="968"/>
      <c r="G124" s="317" t="s">
        <v>867</v>
      </c>
      <c r="H124" s="402">
        <v>41388</v>
      </c>
      <c r="I124" s="403"/>
      <c r="J124" s="409">
        <v>1</v>
      </c>
      <c r="K124" s="492">
        <v>0.0062499999999999995</v>
      </c>
      <c r="L124" s="432" t="s">
        <v>2035</v>
      </c>
      <c r="M124" s="584"/>
    </row>
    <row r="125" spans="1:13" ht="13.5" customHeight="1">
      <c r="A125" s="945"/>
      <c r="B125" s="948"/>
      <c r="C125" s="951"/>
      <c r="D125" s="931"/>
      <c r="E125" s="953"/>
      <c r="F125" s="968"/>
      <c r="G125" s="317" t="s">
        <v>868</v>
      </c>
      <c r="H125" s="402">
        <v>41389</v>
      </c>
      <c r="I125" s="403"/>
      <c r="K125" s="492"/>
      <c r="L125" s="432" t="s">
        <v>2038</v>
      </c>
      <c r="M125" s="584" t="s">
        <v>2036</v>
      </c>
    </row>
    <row r="126" spans="1:13" ht="13.5" customHeight="1">
      <c r="A126" s="945"/>
      <c r="B126" s="948"/>
      <c r="C126" s="951"/>
      <c r="D126" s="931"/>
      <c r="E126" s="953"/>
      <c r="F126" s="968"/>
      <c r="G126" s="928" t="s">
        <v>869</v>
      </c>
      <c r="H126" s="940">
        <v>41390</v>
      </c>
      <c r="I126" s="403" t="s">
        <v>960</v>
      </c>
      <c r="J126" s="409">
        <v>0.5</v>
      </c>
      <c r="K126" s="492">
        <v>0.020833333333333332</v>
      </c>
      <c r="L126" s="432" t="s">
        <v>2048</v>
      </c>
      <c r="M126" s="584" t="s">
        <v>2036</v>
      </c>
    </row>
    <row r="127" spans="1:13" ht="13.5" customHeight="1">
      <c r="A127" s="945"/>
      <c r="B127" s="948"/>
      <c r="C127" s="951"/>
      <c r="D127" s="931"/>
      <c r="E127" s="953"/>
      <c r="F127" s="968"/>
      <c r="G127" s="943"/>
      <c r="H127" s="941"/>
      <c r="I127" s="403" t="s">
        <v>960</v>
      </c>
      <c r="J127" s="409">
        <v>0.5</v>
      </c>
      <c r="K127" s="492">
        <v>0.03125</v>
      </c>
      <c r="L127" s="432" t="s">
        <v>2047</v>
      </c>
      <c r="M127" s="584" t="s">
        <v>2036</v>
      </c>
    </row>
    <row r="128" spans="1:13" ht="13.5" customHeight="1">
      <c r="A128" s="945"/>
      <c r="B128" s="948"/>
      <c r="C128" s="951"/>
      <c r="D128" s="931"/>
      <c r="E128" s="953"/>
      <c r="F128" s="968"/>
      <c r="G128" s="929"/>
      <c r="H128" s="942"/>
      <c r="I128" s="403" t="s">
        <v>910</v>
      </c>
      <c r="J128" s="409">
        <v>11</v>
      </c>
      <c r="K128" s="492">
        <v>0.04097222222222222</v>
      </c>
      <c r="L128" s="432" t="s">
        <v>2045</v>
      </c>
      <c r="M128" s="584" t="s">
        <v>2036</v>
      </c>
    </row>
    <row r="129" spans="1:13" ht="13.5" customHeight="1">
      <c r="A129" s="945"/>
      <c r="B129" s="948"/>
      <c r="C129" s="951"/>
      <c r="D129" s="931"/>
      <c r="E129" s="953"/>
      <c r="F129" s="968"/>
      <c r="G129" s="928" t="s">
        <v>870</v>
      </c>
      <c r="H129" s="940">
        <v>41391</v>
      </c>
      <c r="I129" s="403" t="s">
        <v>960</v>
      </c>
      <c r="J129" s="409">
        <v>1</v>
      </c>
      <c r="K129" s="492">
        <v>0.020833333333333332</v>
      </c>
      <c r="L129" s="432" t="s">
        <v>2046</v>
      </c>
      <c r="M129" s="584" t="s">
        <v>2036</v>
      </c>
    </row>
    <row r="130" spans="1:13" ht="13.5" customHeight="1">
      <c r="A130" s="945"/>
      <c r="B130" s="948"/>
      <c r="C130" s="951"/>
      <c r="D130" s="931"/>
      <c r="E130" s="953"/>
      <c r="F130" s="968"/>
      <c r="G130" s="943"/>
      <c r="H130" s="941"/>
      <c r="I130" s="403" t="s">
        <v>960</v>
      </c>
      <c r="J130" s="409">
        <v>1</v>
      </c>
      <c r="K130" s="492">
        <v>0.027777777777777776</v>
      </c>
      <c r="L130" s="432" t="s">
        <v>2048</v>
      </c>
      <c r="M130" s="584" t="s">
        <v>2036</v>
      </c>
    </row>
    <row r="131" spans="1:13" ht="13.5" customHeight="1">
      <c r="A131" s="945"/>
      <c r="B131" s="948"/>
      <c r="C131" s="951"/>
      <c r="D131" s="931"/>
      <c r="E131" s="953"/>
      <c r="F131" s="968"/>
      <c r="G131" s="943"/>
      <c r="H131" s="941"/>
      <c r="I131" s="403" t="s">
        <v>910</v>
      </c>
      <c r="J131" s="409">
        <v>7</v>
      </c>
      <c r="K131" s="492">
        <v>0.02361111111111111</v>
      </c>
      <c r="L131" s="432" t="s">
        <v>2043</v>
      </c>
      <c r="M131" s="584" t="s">
        <v>2036</v>
      </c>
    </row>
    <row r="132" spans="1:13" ht="13.5" customHeight="1">
      <c r="A132" s="945"/>
      <c r="B132" s="948"/>
      <c r="C132" s="951"/>
      <c r="D132" s="934"/>
      <c r="E132" s="953"/>
      <c r="F132" s="968"/>
      <c r="G132" s="929"/>
      <c r="H132" s="942"/>
      <c r="I132" s="437" t="s">
        <v>960</v>
      </c>
      <c r="J132" s="438">
        <v>1</v>
      </c>
      <c r="K132" s="494">
        <v>0.020833333333333332</v>
      </c>
      <c r="L132" s="432" t="s">
        <v>2046</v>
      </c>
      <c r="M132" s="584" t="s">
        <v>2036</v>
      </c>
    </row>
    <row r="133" spans="1:13" ht="13.5" customHeight="1">
      <c r="A133" s="945"/>
      <c r="B133" s="948"/>
      <c r="C133" s="951"/>
      <c r="D133" s="934"/>
      <c r="E133" s="953"/>
      <c r="F133" s="968"/>
      <c r="G133" s="928" t="s">
        <v>871</v>
      </c>
      <c r="H133" s="940">
        <v>41392</v>
      </c>
      <c r="I133" s="437" t="s">
        <v>910</v>
      </c>
      <c r="J133" s="438">
        <v>8</v>
      </c>
      <c r="K133" s="494">
        <v>0.03263888888888889</v>
      </c>
      <c r="L133" s="432" t="s">
        <v>2044</v>
      </c>
      <c r="M133" s="584" t="s">
        <v>2036</v>
      </c>
    </row>
    <row r="134" spans="1:13" ht="13.5" customHeight="1">
      <c r="A134" s="945"/>
      <c r="B134" s="948"/>
      <c r="C134" s="951"/>
      <c r="D134" s="934"/>
      <c r="E134" s="953"/>
      <c r="F134" s="968"/>
      <c r="G134" s="943"/>
      <c r="H134" s="941"/>
      <c r="I134" s="437" t="s">
        <v>960</v>
      </c>
      <c r="J134" s="438">
        <v>1</v>
      </c>
      <c r="K134" s="494">
        <v>0.020833333333333332</v>
      </c>
      <c r="L134" s="432" t="s">
        <v>2046</v>
      </c>
      <c r="M134" s="584" t="s">
        <v>2036</v>
      </c>
    </row>
    <row r="135" spans="1:13" ht="13.5" customHeight="1" thickBot="1">
      <c r="A135" s="945"/>
      <c r="B135" s="948"/>
      <c r="C135" s="951"/>
      <c r="D135" s="932"/>
      <c r="E135" s="953"/>
      <c r="F135" s="976"/>
      <c r="G135" s="983"/>
      <c r="H135" s="984"/>
      <c r="I135" s="428" t="s">
        <v>960</v>
      </c>
      <c r="J135" s="410">
        <v>1</v>
      </c>
      <c r="K135" s="546">
        <v>0.027777777777777776</v>
      </c>
      <c r="L135" s="436" t="s">
        <v>2046</v>
      </c>
      <c r="M135" s="584" t="s">
        <v>2036</v>
      </c>
    </row>
    <row r="136" spans="1:13" ht="13.5" customHeight="1">
      <c r="A136" s="945"/>
      <c r="B136" s="948"/>
      <c r="C136" s="951"/>
      <c r="D136" s="930" t="s">
        <v>1770</v>
      </c>
      <c r="E136" s="965">
        <f>SUM(J136:J147)</f>
        <v>25</v>
      </c>
      <c r="F136" s="968">
        <f>SUM(K136:K147)</f>
        <v>0.21250000000000002</v>
      </c>
      <c r="G136" s="943" t="s">
        <v>866</v>
      </c>
      <c r="H136" s="941">
        <v>41393</v>
      </c>
      <c r="I136" s="423" t="s">
        <v>953</v>
      </c>
      <c r="J136" s="421">
        <v>11</v>
      </c>
      <c r="K136" s="493">
        <v>0.041666666666666664</v>
      </c>
      <c r="L136" s="440" t="s">
        <v>2041</v>
      </c>
      <c r="M136" s="584" t="s">
        <v>2036</v>
      </c>
    </row>
    <row r="137" spans="1:13" ht="13.5" customHeight="1">
      <c r="A137" s="945"/>
      <c r="B137" s="948"/>
      <c r="C137" s="951"/>
      <c r="D137" s="933"/>
      <c r="E137" s="953"/>
      <c r="F137" s="968"/>
      <c r="G137" s="943"/>
      <c r="H137" s="941"/>
      <c r="I137" s="423" t="s">
        <v>960</v>
      </c>
      <c r="J137" s="421">
        <v>1</v>
      </c>
      <c r="K137" s="493">
        <v>0.020833333333333332</v>
      </c>
      <c r="L137" s="440" t="s">
        <v>2046</v>
      </c>
      <c r="M137" s="584" t="s">
        <v>2036</v>
      </c>
    </row>
    <row r="138" spans="1:13" ht="13.5" customHeight="1">
      <c r="A138" s="945"/>
      <c r="B138" s="948"/>
      <c r="C138" s="951"/>
      <c r="D138" s="933"/>
      <c r="E138" s="953"/>
      <c r="F138" s="968"/>
      <c r="G138" s="929"/>
      <c r="H138" s="942"/>
      <c r="I138" s="423" t="s">
        <v>960</v>
      </c>
      <c r="J138" s="421">
        <v>1</v>
      </c>
      <c r="K138" s="493">
        <v>0.027777777777777776</v>
      </c>
      <c r="L138" s="440" t="s">
        <v>2046</v>
      </c>
      <c r="M138" s="584" t="s">
        <v>2036</v>
      </c>
    </row>
    <row r="139" spans="1:13" ht="13.5" customHeight="1">
      <c r="A139" s="945"/>
      <c r="B139" s="948"/>
      <c r="C139" s="951"/>
      <c r="D139" s="933"/>
      <c r="E139" s="953"/>
      <c r="F139" s="968"/>
      <c r="G139" s="928" t="s">
        <v>872</v>
      </c>
      <c r="H139" s="940">
        <v>41394</v>
      </c>
      <c r="I139" s="423" t="s">
        <v>960</v>
      </c>
      <c r="J139" s="421">
        <v>1</v>
      </c>
      <c r="K139" s="493">
        <v>0.020833333333333332</v>
      </c>
      <c r="L139" s="440" t="s">
        <v>2046</v>
      </c>
      <c r="M139" s="584" t="s">
        <v>2036</v>
      </c>
    </row>
    <row r="140" spans="1:13" ht="13.5" customHeight="1">
      <c r="A140" s="945"/>
      <c r="B140" s="948"/>
      <c r="C140" s="951"/>
      <c r="D140" s="933"/>
      <c r="E140" s="953"/>
      <c r="F140" s="968"/>
      <c r="G140" s="943"/>
      <c r="H140" s="941"/>
      <c r="I140" s="423" t="s">
        <v>743</v>
      </c>
      <c r="J140" s="421">
        <v>1</v>
      </c>
      <c r="K140" s="493">
        <v>0.027777777777777776</v>
      </c>
      <c r="L140" s="440" t="s">
        <v>2039</v>
      </c>
      <c r="M140" s="584" t="s">
        <v>2036</v>
      </c>
    </row>
    <row r="141" spans="1:13" ht="13.5" customHeight="1">
      <c r="A141" s="945"/>
      <c r="B141" s="948"/>
      <c r="C141" s="951"/>
      <c r="D141" s="931"/>
      <c r="E141" s="953"/>
      <c r="F141" s="968"/>
      <c r="G141" s="943"/>
      <c r="H141" s="941"/>
      <c r="I141" s="403" t="s">
        <v>910</v>
      </c>
      <c r="J141" s="409">
        <v>8</v>
      </c>
      <c r="K141" s="492">
        <v>0.03194444444444445</v>
      </c>
      <c r="L141" s="432" t="s">
        <v>2040</v>
      </c>
      <c r="M141" s="584" t="s">
        <v>2036</v>
      </c>
    </row>
    <row r="142" spans="1:13" ht="13.5" customHeight="1" thickBot="1">
      <c r="A142" s="946"/>
      <c r="B142" s="949"/>
      <c r="C142" s="952"/>
      <c r="D142" s="931"/>
      <c r="E142" s="953"/>
      <c r="F142" s="968"/>
      <c r="G142" s="929"/>
      <c r="H142" s="942"/>
      <c r="I142" s="403" t="s">
        <v>960</v>
      </c>
      <c r="J142" s="409">
        <v>1</v>
      </c>
      <c r="K142" s="492">
        <v>0.020833333333333332</v>
      </c>
      <c r="L142" s="432" t="s">
        <v>2046</v>
      </c>
      <c r="M142" s="584" t="s">
        <v>2036</v>
      </c>
    </row>
    <row r="143" spans="1:13" ht="13.5" customHeight="1">
      <c r="A143" s="969">
        <v>41395</v>
      </c>
      <c r="B143" s="963">
        <f>SUM(J143:J173)</f>
        <v>1</v>
      </c>
      <c r="C143" s="958">
        <f>SUM(K143:K173)</f>
        <v>0.020833333333333332</v>
      </c>
      <c r="D143" s="931"/>
      <c r="E143" s="953"/>
      <c r="F143" s="968"/>
      <c r="G143" s="317" t="s">
        <v>867</v>
      </c>
      <c r="H143" s="402">
        <v>41395</v>
      </c>
      <c r="I143" s="403" t="s">
        <v>936</v>
      </c>
      <c r="J143" s="409">
        <v>1</v>
      </c>
      <c r="K143" s="492">
        <v>0.020833333333333332</v>
      </c>
      <c r="L143" s="432" t="s">
        <v>2052</v>
      </c>
      <c r="M143" s="584" t="s">
        <v>2036</v>
      </c>
    </row>
    <row r="144" spans="1:13" ht="13.5" customHeight="1">
      <c r="A144" s="970"/>
      <c r="B144" s="964"/>
      <c r="C144" s="959"/>
      <c r="D144" s="931"/>
      <c r="E144" s="953"/>
      <c r="F144" s="968"/>
      <c r="G144" s="317" t="s">
        <v>868</v>
      </c>
      <c r="H144" s="402">
        <v>41396</v>
      </c>
      <c r="I144" s="403"/>
      <c r="K144" s="492"/>
      <c r="L144" s="430" t="s">
        <v>2029</v>
      </c>
      <c r="M144" s="584"/>
    </row>
    <row r="145" spans="1:13" ht="13.5" customHeight="1">
      <c r="A145" s="970"/>
      <c r="B145" s="964"/>
      <c r="C145" s="959"/>
      <c r="D145" s="931"/>
      <c r="E145" s="953"/>
      <c r="F145" s="968"/>
      <c r="G145" s="317" t="s">
        <v>869</v>
      </c>
      <c r="H145" s="402">
        <v>41397</v>
      </c>
      <c r="I145" s="403"/>
      <c r="K145" s="492"/>
      <c r="L145" s="430" t="s">
        <v>2030</v>
      </c>
      <c r="M145" s="586" t="s">
        <v>2031</v>
      </c>
    </row>
    <row r="146" spans="1:13" ht="13.5" customHeight="1">
      <c r="A146" s="970"/>
      <c r="B146" s="964"/>
      <c r="C146" s="959"/>
      <c r="D146" s="931"/>
      <c r="E146" s="953"/>
      <c r="F146" s="968"/>
      <c r="G146" s="317" t="s">
        <v>870</v>
      </c>
      <c r="H146" s="402">
        <v>41398</v>
      </c>
      <c r="I146" s="403"/>
      <c r="K146" s="492"/>
      <c r="L146" s="430" t="s">
        <v>2037</v>
      </c>
      <c r="M146" s="586" t="s">
        <v>2031</v>
      </c>
    </row>
    <row r="147" spans="1:13" ht="13.5" customHeight="1" thickBot="1">
      <c r="A147" s="970"/>
      <c r="B147" s="964"/>
      <c r="C147" s="959"/>
      <c r="D147" s="932"/>
      <c r="E147" s="966"/>
      <c r="F147" s="968"/>
      <c r="G147" s="320" t="s">
        <v>871</v>
      </c>
      <c r="H147" s="450">
        <v>41399</v>
      </c>
      <c r="I147" s="437"/>
      <c r="J147" s="438"/>
      <c r="K147" s="494"/>
      <c r="L147" s="589" t="s">
        <v>2037</v>
      </c>
      <c r="M147" s="586" t="s">
        <v>2031</v>
      </c>
    </row>
    <row r="148" spans="1:13" ht="13.5" customHeight="1">
      <c r="A148" s="970"/>
      <c r="B148" s="964"/>
      <c r="C148" s="959"/>
      <c r="D148" s="930" t="s">
        <v>1771</v>
      </c>
      <c r="E148" s="953">
        <f>SUM(J148:J154)</f>
        <v>0</v>
      </c>
      <c r="F148" s="967">
        <f>SUM(K148:K154)</f>
        <v>0</v>
      </c>
      <c r="G148" s="319" t="s">
        <v>866</v>
      </c>
      <c r="H148" s="425">
        <v>41400</v>
      </c>
      <c r="I148" s="426"/>
      <c r="J148" s="408"/>
      <c r="K148" s="545"/>
      <c r="L148" s="590" t="s">
        <v>2037</v>
      </c>
      <c r="M148" s="586" t="s">
        <v>2031</v>
      </c>
    </row>
    <row r="149" spans="1:15" ht="13.5" customHeight="1">
      <c r="A149" s="970"/>
      <c r="B149" s="964"/>
      <c r="C149" s="959"/>
      <c r="D149" s="931"/>
      <c r="E149" s="953"/>
      <c r="F149" s="968"/>
      <c r="G149" s="317" t="s">
        <v>872</v>
      </c>
      <c r="H149" s="402">
        <v>41401</v>
      </c>
      <c r="I149" s="403"/>
      <c r="K149" s="492"/>
      <c r="L149" s="430" t="s">
        <v>2037</v>
      </c>
      <c r="M149" s="586" t="s">
        <v>2031</v>
      </c>
      <c r="O149" s="382" t="s">
        <v>2033</v>
      </c>
    </row>
    <row r="150" spans="1:15" ht="13.5" customHeight="1">
      <c r="A150" s="970"/>
      <c r="B150" s="964"/>
      <c r="C150" s="959"/>
      <c r="D150" s="931"/>
      <c r="E150" s="953"/>
      <c r="F150" s="968"/>
      <c r="G150" s="317" t="s">
        <v>867</v>
      </c>
      <c r="H150" s="402">
        <v>41402</v>
      </c>
      <c r="I150" s="403"/>
      <c r="K150" s="492"/>
      <c r="L150" s="430" t="s">
        <v>2037</v>
      </c>
      <c r="M150" s="586" t="s">
        <v>2031</v>
      </c>
      <c r="O150" s="382" t="s">
        <v>2033</v>
      </c>
    </row>
    <row r="151" spans="1:15" ht="13.5" customHeight="1">
      <c r="A151" s="970"/>
      <c r="B151" s="964"/>
      <c r="C151" s="959"/>
      <c r="D151" s="931"/>
      <c r="E151" s="953"/>
      <c r="F151" s="968"/>
      <c r="G151" s="317" t="s">
        <v>868</v>
      </c>
      <c r="H151" s="402">
        <v>41403</v>
      </c>
      <c r="I151" s="403"/>
      <c r="K151" s="492"/>
      <c r="L151" s="430" t="s">
        <v>2037</v>
      </c>
      <c r="M151" s="586" t="s">
        <v>2031</v>
      </c>
      <c r="O151" s="382" t="s">
        <v>2034</v>
      </c>
    </row>
    <row r="152" spans="1:15" ht="13.5" customHeight="1">
      <c r="A152" s="970"/>
      <c r="B152" s="964"/>
      <c r="C152" s="959"/>
      <c r="D152" s="931"/>
      <c r="E152" s="953"/>
      <c r="F152" s="968"/>
      <c r="G152" s="317" t="s">
        <v>869</v>
      </c>
      <c r="H152" s="402">
        <v>41404</v>
      </c>
      <c r="I152" s="403"/>
      <c r="K152" s="492"/>
      <c r="L152" s="430" t="s">
        <v>2037</v>
      </c>
      <c r="M152" s="586" t="s">
        <v>2031</v>
      </c>
      <c r="O152" s="382" t="s">
        <v>2034</v>
      </c>
    </row>
    <row r="153" spans="1:15" ht="13.5" customHeight="1">
      <c r="A153" s="970"/>
      <c r="B153" s="964"/>
      <c r="C153" s="959"/>
      <c r="D153" s="931"/>
      <c r="E153" s="953"/>
      <c r="F153" s="968"/>
      <c r="G153" s="317" t="s">
        <v>870</v>
      </c>
      <c r="H153" s="402">
        <v>41405</v>
      </c>
      <c r="I153" s="403"/>
      <c r="K153" s="492"/>
      <c r="L153" s="430" t="s">
        <v>2049</v>
      </c>
      <c r="M153" s="586" t="s">
        <v>2032</v>
      </c>
      <c r="O153" s="382" t="s">
        <v>2034</v>
      </c>
    </row>
    <row r="154" spans="1:15" ht="13.5" customHeight="1" thickBot="1">
      <c r="A154" s="970"/>
      <c r="B154" s="964"/>
      <c r="C154" s="959"/>
      <c r="D154" s="932"/>
      <c r="E154" s="953"/>
      <c r="F154" s="976"/>
      <c r="G154" s="318" t="s">
        <v>871</v>
      </c>
      <c r="H154" s="427">
        <v>41406</v>
      </c>
      <c r="I154" s="428"/>
      <c r="J154" s="410"/>
      <c r="K154" s="546"/>
      <c r="L154" s="567" t="s">
        <v>2049</v>
      </c>
      <c r="M154" s="586" t="s">
        <v>2032</v>
      </c>
      <c r="O154" s="382" t="s">
        <v>2034</v>
      </c>
    </row>
    <row r="155" spans="1:15" ht="13.5" customHeight="1">
      <c r="A155" s="970"/>
      <c r="B155" s="964"/>
      <c r="C155" s="959"/>
      <c r="D155" s="930" t="s">
        <v>1772</v>
      </c>
      <c r="E155" s="965">
        <f>SUM(J155:J161)</f>
        <v>0</v>
      </c>
      <c r="F155" s="967">
        <f>SUM(K155:K161)</f>
        <v>0</v>
      </c>
      <c r="G155" s="319" t="s">
        <v>866</v>
      </c>
      <c r="H155" s="425">
        <v>41407</v>
      </c>
      <c r="I155" s="426"/>
      <c r="J155" s="408"/>
      <c r="K155" s="545"/>
      <c r="L155" s="590" t="s">
        <v>2049</v>
      </c>
      <c r="M155" s="586" t="s">
        <v>2032</v>
      </c>
      <c r="O155" s="382" t="s">
        <v>2034</v>
      </c>
    </row>
    <row r="156" spans="1:15" ht="13.5" customHeight="1">
      <c r="A156" s="970"/>
      <c r="B156" s="964"/>
      <c r="C156" s="959"/>
      <c r="D156" s="931"/>
      <c r="E156" s="953"/>
      <c r="F156" s="968"/>
      <c r="G156" s="317" t="s">
        <v>872</v>
      </c>
      <c r="H156" s="402">
        <v>41408</v>
      </c>
      <c r="I156" s="403"/>
      <c r="K156" s="492"/>
      <c r="L156" s="430" t="s">
        <v>2049</v>
      </c>
      <c r="M156" s="586" t="s">
        <v>2032</v>
      </c>
      <c r="O156" s="382" t="s">
        <v>2034</v>
      </c>
    </row>
    <row r="157" spans="1:15" ht="13.5" customHeight="1">
      <c r="A157" s="970"/>
      <c r="B157" s="964"/>
      <c r="C157" s="959"/>
      <c r="D157" s="931"/>
      <c r="E157" s="953"/>
      <c r="F157" s="968"/>
      <c r="G157" s="317" t="s">
        <v>867</v>
      </c>
      <c r="H157" s="402">
        <v>41409</v>
      </c>
      <c r="I157" s="403"/>
      <c r="K157" s="492"/>
      <c r="L157" s="430" t="s">
        <v>2049</v>
      </c>
      <c r="M157" s="586" t="s">
        <v>2032</v>
      </c>
      <c r="O157" s="382" t="s">
        <v>2034</v>
      </c>
    </row>
    <row r="158" spans="1:15" ht="13.5" customHeight="1">
      <c r="A158" s="970"/>
      <c r="B158" s="964"/>
      <c r="C158" s="959"/>
      <c r="D158" s="931"/>
      <c r="E158" s="953"/>
      <c r="F158" s="968"/>
      <c r="G158" s="317" t="s">
        <v>868</v>
      </c>
      <c r="H158" s="402">
        <v>41410</v>
      </c>
      <c r="I158" s="403"/>
      <c r="K158" s="492"/>
      <c r="L158" s="430" t="s">
        <v>2049</v>
      </c>
      <c r="M158" s="584"/>
      <c r="O158" s="382" t="s">
        <v>2034</v>
      </c>
    </row>
    <row r="159" spans="1:15" ht="13.5" customHeight="1">
      <c r="A159" s="970"/>
      <c r="B159" s="964"/>
      <c r="C159" s="959"/>
      <c r="D159" s="931"/>
      <c r="E159" s="953"/>
      <c r="F159" s="968"/>
      <c r="G159" s="317" t="s">
        <v>869</v>
      </c>
      <c r="H159" s="402">
        <v>41411</v>
      </c>
      <c r="I159" s="403"/>
      <c r="K159" s="492"/>
      <c r="L159" s="430" t="s">
        <v>2049</v>
      </c>
      <c r="M159" s="584"/>
      <c r="O159" s="382" t="s">
        <v>2034</v>
      </c>
    </row>
    <row r="160" spans="1:15" ht="13.5" customHeight="1">
      <c r="A160" s="970"/>
      <c r="B160" s="964"/>
      <c r="C160" s="959"/>
      <c r="D160" s="931"/>
      <c r="E160" s="953"/>
      <c r="F160" s="968"/>
      <c r="G160" s="317" t="s">
        <v>870</v>
      </c>
      <c r="H160" s="402">
        <v>41412</v>
      </c>
      <c r="I160" s="403"/>
      <c r="K160" s="492"/>
      <c r="L160" s="430" t="s">
        <v>2049</v>
      </c>
      <c r="M160" s="584"/>
      <c r="O160" s="382" t="s">
        <v>2034</v>
      </c>
    </row>
    <row r="161" spans="1:15" ht="13.5" customHeight="1" thickBot="1">
      <c r="A161" s="970"/>
      <c r="B161" s="964"/>
      <c r="C161" s="959"/>
      <c r="D161" s="932"/>
      <c r="E161" s="966"/>
      <c r="F161" s="976"/>
      <c r="G161" s="318" t="s">
        <v>871</v>
      </c>
      <c r="H161" s="427">
        <v>41413</v>
      </c>
      <c r="I161" s="428"/>
      <c r="J161" s="410"/>
      <c r="K161" s="546"/>
      <c r="L161" s="567" t="s">
        <v>2049</v>
      </c>
      <c r="M161" s="584"/>
      <c r="O161" s="382" t="s">
        <v>2034</v>
      </c>
    </row>
    <row r="162" spans="1:15" ht="13.5" customHeight="1">
      <c r="A162" s="970"/>
      <c r="B162" s="964"/>
      <c r="C162" s="959"/>
      <c r="D162" s="930" t="s">
        <v>1773</v>
      </c>
      <c r="E162" s="953">
        <f>SUM(J162:J168)</f>
        <v>0</v>
      </c>
      <c r="F162" s="968">
        <f>SUM(K162:K168)</f>
        <v>0</v>
      </c>
      <c r="G162" s="316" t="s">
        <v>866</v>
      </c>
      <c r="H162" s="422">
        <v>41414</v>
      </c>
      <c r="I162" s="423"/>
      <c r="J162" s="421"/>
      <c r="K162" s="493"/>
      <c r="L162" s="590" t="s">
        <v>2049</v>
      </c>
      <c r="M162" s="584"/>
      <c r="O162" s="382" t="s">
        <v>2034</v>
      </c>
    </row>
    <row r="163" spans="1:15" ht="13.5" customHeight="1">
      <c r="A163" s="970"/>
      <c r="B163" s="964"/>
      <c r="C163" s="959"/>
      <c r="D163" s="931"/>
      <c r="E163" s="953"/>
      <c r="F163" s="968"/>
      <c r="G163" s="317" t="s">
        <v>872</v>
      </c>
      <c r="H163" s="402">
        <v>41415</v>
      </c>
      <c r="I163" s="403"/>
      <c r="K163" s="492"/>
      <c r="L163" s="430" t="s">
        <v>2049</v>
      </c>
      <c r="M163" s="584"/>
      <c r="O163" s="382" t="s">
        <v>2034</v>
      </c>
    </row>
    <row r="164" spans="1:15" ht="13.5" customHeight="1">
      <c r="A164" s="970"/>
      <c r="B164" s="964"/>
      <c r="C164" s="959"/>
      <c r="D164" s="931"/>
      <c r="E164" s="953"/>
      <c r="F164" s="968"/>
      <c r="G164" s="317" t="s">
        <v>867</v>
      </c>
      <c r="H164" s="402">
        <v>41416</v>
      </c>
      <c r="I164" s="403"/>
      <c r="K164" s="492"/>
      <c r="L164" s="430" t="s">
        <v>2049</v>
      </c>
      <c r="M164" s="584"/>
      <c r="O164" s="382" t="s">
        <v>2034</v>
      </c>
    </row>
    <row r="165" spans="1:15" ht="13.5" customHeight="1">
      <c r="A165" s="970"/>
      <c r="B165" s="964"/>
      <c r="C165" s="959"/>
      <c r="D165" s="931"/>
      <c r="E165" s="953"/>
      <c r="F165" s="968"/>
      <c r="G165" s="317" t="s">
        <v>868</v>
      </c>
      <c r="H165" s="402">
        <v>41417</v>
      </c>
      <c r="I165" s="403"/>
      <c r="K165" s="492"/>
      <c r="L165" s="430" t="s">
        <v>2049</v>
      </c>
      <c r="M165" s="584"/>
      <c r="O165" s="382" t="s">
        <v>2034</v>
      </c>
    </row>
    <row r="166" spans="1:15" ht="13.5" customHeight="1">
      <c r="A166" s="970"/>
      <c r="B166" s="964"/>
      <c r="C166" s="959"/>
      <c r="D166" s="931"/>
      <c r="E166" s="953"/>
      <c r="F166" s="968"/>
      <c r="G166" s="317" t="s">
        <v>869</v>
      </c>
      <c r="H166" s="402">
        <v>41418</v>
      </c>
      <c r="I166" s="403"/>
      <c r="K166" s="492"/>
      <c r="L166" s="430" t="s">
        <v>2049</v>
      </c>
      <c r="M166" s="584"/>
      <c r="O166" s="382" t="s">
        <v>2034</v>
      </c>
    </row>
    <row r="167" spans="1:15" ht="13.5" customHeight="1">
      <c r="A167" s="970"/>
      <c r="B167" s="964"/>
      <c r="C167" s="959"/>
      <c r="D167" s="931"/>
      <c r="E167" s="953"/>
      <c r="F167" s="968"/>
      <c r="G167" s="317" t="s">
        <v>870</v>
      </c>
      <c r="H167" s="402">
        <v>41419</v>
      </c>
      <c r="I167" s="403"/>
      <c r="K167" s="492"/>
      <c r="L167" s="430" t="s">
        <v>2049</v>
      </c>
      <c r="M167" s="584"/>
      <c r="O167" s="382" t="s">
        <v>2034</v>
      </c>
    </row>
    <row r="168" spans="1:15" ht="13.5" customHeight="1" thickBot="1">
      <c r="A168" s="970"/>
      <c r="B168" s="964"/>
      <c r="C168" s="959"/>
      <c r="D168" s="932"/>
      <c r="E168" s="953"/>
      <c r="F168" s="968"/>
      <c r="G168" s="320" t="s">
        <v>871</v>
      </c>
      <c r="H168" s="450">
        <v>41420</v>
      </c>
      <c r="I168" s="437"/>
      <c r="J168" s="438"/>
      <c r="K168" s="494"/>
      <c r="L168" s="567" t="s">
        <v>2049</v>
      </c>
      <c r="M168" s="584"/>
      <c r="O168" s="382" t="s">
        <v>2034</v>
      </c>
    </row>
    <row r="169" spans="1:15" ht="13.5" customHeight="1">
      <c r="A169" s="970"/>
      <c r="B169" s="964"/>
      <c r="C169" s="959"/>
      <c r="D169" s="930" t="s">
        <v>1774</v>
      </c>
      <c r="E169" s="965">
        <f>SUM(J169:J175)</f>
        <v>0</v>
      </c>
      <c r="F169" s="967">
        <f>SUM(K169:K175)</f>
        <v>0</v>
      </c>
      <c r="G169" s="319" t="s">
        <v>866</v>
      </c>
      <c r="H169" s="425">
        <v>41421</v>
      </c>
      <c r="I169" s="426"/>
      <c r="J169" s="408"/>
      <c r="K169" s="545"/>
      <c r="L169" s="590" t="s">
        <v>2049</v>
      </c>
      <c r="M169" s="584"/>
      <c r="O169" s="382" t="s">
        <v>2034</v>
      </c>
    </row>
    <row r="170" spans="1:15" ht="13.5" customHeight="1">
      <c r="A170" s="970"/>
      <c r="B170" s="964"/>
      <c r="C170" s="959"/>
      <c r="D170" s="931"/>
      <c r="E170" s="953"/>
      <c r="F170" s="968"/>
      <c r="G170" s="317" t="s">
        <v>872</v>
      </c>
      <c r="H170" s="402">
        <v>41422</v>
      </c>
      <c r="I170" s="403"/>
      <c r="K170" s="492"/>
      <c r="L170" s="430" t="s">
        <v>2049</v>
      </c>
      <c r="M170" s="584"/>
      <c r="O170" s="382" t="s">
        <v>2034</v>
      </c>
    </row>
    <row r="171" spans="1:15" ht="13.5" customHeight="1">
      <c r="A171" s="970"/>
      <c r="B171" s="964"/>
      <c r="C171" s="959"/>
      <c r="D171" s="931"/>
      <c r="E171" s="953"/>
      <c r="F171" s="968"/>
      <c r="G171" s="317" t="s">
        <v>867</v>
      </c>
      <c r="H171" s="402">
        <v>41423</v>
      </c>
      <c r="I171" s="403"/>
      <c r="K171" s="492"/>
      <c r="L171" s="430" t="s">
        <v>2050</v>
      </c>
      <c r="M171" s="584"/>
      <c r="O171" s="382" t="s">
        <v>2034</v>
      </c>
    </row>
    <row r="172" spans="1:15" ht="13.5" customHeight="1">
      <c r="A172" s="970"/>
      <c r="B172" s="964"/>
      <c r="C172" s="959"/>
      <c r="D172" s="931"/>
      <c r="E172" s="953"/>
      <c r="F172" s="968"/>
      <c r="G172" s="317" t="s">
        <v>868</v>
      </c>
      <c r="H172" s="402">
        <v>41424</v>
      </c>
      <c r="I172" s="403"/>
      <c r="K172" s="492"/>
      <c r="L172" s="430" t="s">
        <v>2049</v>
      </c>
      <c r="M172" s="584"/>
      <c r="O172" s="382" t="s">
        <v>2034</v>
      </c>
    </row>
    <row r="173" spans="1:15" ht="13.5" customHeight="1" thickBot="1">
      <c r="A173" s="970"/>
      <c r="B173" s="964"/>
      <c r="C173" s="959"/>
      <c r="D173" s="931"/>
      <c r="E173" s="953"/>
      <c r="F173" s="968"/>
      <c r="G173" s="317" t="s">
        <v>869</v>
      </c>
      <c r="H173" s="402">
        <v>41425</v>
      </c>
      <c r="I173" s="403"/>
      <c r="K173" s="492"/>
      <c r="L173" s="430" t="s">
        <v>2051</v>
      </c>
      <c r="M173" s="584"/>
      <c r="O173" s="382" t="s">
        <v>2034</v>
      </c>
    </row>
    <row r="174" spans="1:15" ht="13.5" customHeight="1">
      <c r="A174" s="972">
        <v>41426</v>
      </c>
      <c r="B174" s="963">
        <f>SUM(J174:J203)</f>
        <v>20</v>
      </c>
      <c r="C174" s="958">
        <f>SUM(K174:K203)</f>
        <v>0.22916666666666669</v>
      </c>
      <c r="D174" s="931"/>
      <c r="E174" s="953"/>
      <c r="F174" s="968"/>
      <c r="G174" s="317" t="s">
        <v>870</v>
      </c>
      <c r="H174" s="402">
        <v>41426</v>
      </c>
      <c r="I174" s="403"/>
      <c r="K174" s="492"/>
      <c r="L174" s="430" t="s">
        <v>2049</v>
      </c>
      <c r="M174" s="584"/>
      <c r="O174" s="382" t="s">
        <v>2034</v>
      </c>
    </row>
    <row r="175" spans="1:15" ht="13.5" customHeight="1" thickBot="1">
      <c r="A175" s="973"/>
      <c r="B175" s="964"/>
      <c r="C175" s="959"/>
      <c r="D175" s="932"/>
      <c r="E175" s="966"/>
      <c r="F175" s="976"/>
      <c r="G175" s="318" t="s">
        <v>871</v>
      </c>
      <c r="H175" s="427">
        <v>41427</v>
      </c>
      <c r="I175" s="428"/>
      <c r="J175" s="410"/>
      <c r="K175" s="546"/>
      <c r="L175" s="567" t="s">
        <v>2049</v>
      </c>
      <c r="M175" s="584"/>
      <c r="O175" s="382" t="s">
        <v>2034</v>
      </c>
    </row>
    <row r="176" spans="1:15" ht="13.5" customHeight="1">
      <c r="A176" s="973"/>
      <c r="B176" s="964"/>
      <c r="C176" s="959"/>
      <c r="D176" s="930" t="s">
        <v>1775</v>
      </c>
      <c r="E176" s="953">
        <f>SUM(J176:J182)</f>
        <v>0</v>
      </c>
      <c r="F176" s="968">
        <f>SUM(K176:K182)</f>
        <v>0</v>
      </c>
      <c r="G176" s="316" t="s">
        <v>866</v>
      </c>
      <c r="H176" s="422">
        <v>41428</v>
      </c>
      <c r="I176" s="423"/>
      <c r="J176" s="421"/>
      <c r="K176" s="493"/>
      <c r="L176" s="590" t="s">
        <v>2060</v>
      </c>
      <c r="M176" s="584"/>
      <c r="O176" s="382" t="s">
        <v>2034</v>
      </c>
    </row>
    <row r="177" spans="1:15" ht="13.5" customHeight="1">
      <c r="A177" s="973"/>
      <c r="B177" s="964"/>
      <c r="C177" s="959"/>
      <c r="D177" s="931"/>
      <c r="E177" s="953"/>
      <c r="F177" s="968"/>
      <c r="G177" s="317" t="s">
        <v>872</v>
      </c>
      <c r="H177" s="402">
        <v>41429</v>
      </c>
      <c r="I177" s="403"/>
      <c r="K177" s="492"/>
      <c r="L177" s="430" t="s">
        <v>2049</v>
      </c>
      <c r="M177" s="584"/>
      <c r="O177" s="382" t="s">
        <v>2034</v>
      </c>
    </row>
    <row r="178" spans="1:15" ht="13.5" customHeight="1">
      <c r="A178" s="973"/>
      <c r="B178" s="964"/>
      <c r="C178" s="959"/>
      <c r="D178" s="931"/>
      <c r="E178" s="953"/>
      <c r="F178" s="968"/>
      <c r="G178" s="317" t="s">
        <v>867</v>
      </c>
      <c r="H178" s="402">
        <v>41430</v>
      </c>
      <c r="I178" s="403"/>
      <c r="K178" s="492"/>
      <c r="L178" s="430" t="s">
        <v>2049</v>
      </c>
      <c r="M178" s="584"/>
      <c r="O178" s="382" t="s">
        <v>2034</v>
      </c>
    </row>
    <row r="179" spans="1:15" ht="13.5" customHeight="1">
      <c r="A179" s="973"/>
      <c r="B179" s="964"/>
      <c r="C179" s="959"/>
      <c r="D179" s="931"/>
      <c r="E179" s="953"/>
      <c r="F179" s="968"/>
      <c r="G179" s="317" t="s">
        <v>868</v>
      </c>
      <c r="H179" s="402">
        <v>41431</v>
      </c>
      <c r="I179" s="403"/>
      <c r="K179" s="492"/>
      <c r="L179" s="430" t="s">
        <v>2049</v>
      </c>
      <c r="M179" s="584"/>
      <c r="O179" s="382" t="s">
        <v>2034</v>
      </c>
    </row>
    <row r="180" spans="1:15" ht="13.5" customHeight="1">
      <c r="A180" s="973"/>
      <c r="B180" s="964"/>
      <c r="C180" s="959"/>
      <c r="D180" s="931"/>
      <c r="E180" s="953"/>
      <c r="F180" s="968"/>
      <c r="G180" s="317" t="s">
        <v>869</v>
      </c>
      <c r="H180" s="402">
        <v>41432</v>
      </c>
      <c r="I180" s="403"/>
      <c r="K180" s="492"/>
      <c r="L180" s="430" t="s">
        <v>2049</v>
      </c>
      <c r="M180" s="584"/>
      <c r="O180" s="382" t="s">
        <v>2034</v>
      </c>
    </row>
    <row r="181" spans="1:15" ht="13.5" customHeight="1">
      <c r="A181" s="973"/>
      <c r="B181" s="964"/>
      <c r="C181" s="959"/>
      <c r="D181" s="931"/>
      <c r="E181" s="953"/>
      <c r="F181" s="968"/>
      <c r="G181" s="317" t="s">
        <v>870</v>
      </c>
      <c r="H181" s="402">
        <v>41433</v>
      </c>
      <c r="I181" s="403"/>
      <c r="K181" s="492"/>
      <c r="L181" s="430" t="s">
        <v>2053</v>
      </c>
      <c r="M181" s="584"/>
      <c r="O181" s="382" t="s">
        <v>2034</v>
      </c>
    </row>
    <row r="182" spans="1:15" ht="13.5" customHeight="1" thickBot="1">
      <c r="A182" s="973"/>
      <c r="B182" s="964"/>
      <c r="C182" s="959"/>
      <c r="D182" s="932"/>
      <c r="E182" s="953"/>
      <c r="F182" s="968"/>
      <c r="G182" s="320" t="s">
        <v>871</v>
      </c>
      <c r="H182" s="450">
        <v>41434</v>
      </c>
      <c r="I182" s="437"/>
      <c r="J182" s="438"/>
      <c r="K182" s="494"/>
      <c r="L182" s="567" t="s">
        <v>2049</v>
      </c>
      <c r="M182" s="584"/>
      <c r="O182" s="382" t="s">
        <v>2034</v>
      </c>
    </row>
    <row r="183" spans="1:15" ht="13.5" customHeight="1">
      <c r="A183" s="973"/>
      <c r="B183" s="964"/>
      <c r="C183" s="959"/>
      <c r="D183" s="930" t="s">
        <v>1776</v>
      </c>
      <c r="E183" s="965">
        <f>SUM(J183:J189)</f>
        <v>0</v>
      </c>
      <c r="F183" s="967">
        <f>SUM(K183:K189)</f>
        <v>0</v>
      </c>
      <c r="G183" s="319" t="s">
        <v>866</v>
      </c>
      <c r="H183" s="425">
        <v>41435</v>
      </c>
      <c r="I183" s="426"/>
      <c r="J183" s="408"/>
      <c r="K183" s="545"/>
      <c r="L183" s="590" t="s">
        <v>2049</v>
      </c>
      <c r="M183" s="584"/>
      <c r="O183" s="382" t="s">
        <v>2034</v>
      </c>
    </row>
    <row r="184" spans="1:15" ht="13.5" customHeight="1">
      <c r="A184" s="973"/>
      <c r="B184" s="964"/>
      <c r="C184" s="959"/>
      <c r="D184" s="931"/>
      <c r="E184" s="953"/>
      <c r="F184" s="968"/>
      <c r="G184" s="317" t="s">
        <v>872</v>
      </c>
      <c r="H184" s="402">
        <v>41436</v>
      </c>
      <c r="I184" s="403"/>
      <c r="K184" s="492"/>
      <c r="L184" s="430" t="s">
        <v>2049</v>
      </c>
      <c r="M184" s="584"/>
      <c r="O184" s="382" t="s">
        <v>2034</v>
      </c>
    </row>
    <row r="185" spans="1:15" ht="13.5" customHeight="1">
      <c r="A185" s="973"/>
      <c r="B185" s="964"/>
      <c r="C185" s="959"/>
      <c r="D185" s="931"/>
      <c r="E185" s="953"/>
      <c r="F185" s="968"/>
      <c r="G185" s="317" t="s">
        <v>867</v>
      </c>
      <c r="H185" s="402">
        <v>41437</v>
      </c>
      <c r="I185" s="403"/>
      <c r="K185" s="492"/>
      <c r="L185" s="430" t="s">
        <v>2049</v>
      </c>
      <c r="M185" s="584"/>
      <c r="O185" s="382" t="s">
        <v>2034</v>
      </c>
    </row>
    <row r="186" spans="1:15" ht="13.5" customHeight="1">
      <c r="A186" s="973"/>
      <c r="B186" s="964"/>
      <c r="C186" s="959"/>
      <c r="D186" s="931"/>
      <c r="E186" s="953"/>
      <c r="F186" s="968"/>
      <c r="G186" s="317" t="s">
        <v>868</v>
      </c>
      <c r="H186" s="402">
        <v>41438</v>
      </c>
      <c r="I186" s="403"/>
      <c r="K186" s="492"/>
      <c r="L186" s="430" t="s">
        <v>2049</v>
      </c>
      <c r="M186" s="584"/>
      <c r="O186" s="382" t="s">
        <v>2034</v>
      </c>
    </row>
    <row r="187" spans="1:15" ht="13.5" customHeight="1">
      <c r="A187" s="973"/>
      <c r="B187" s="964"/>
      <c r="C187" s="959"/>
      <c r="D187" s="931"/>
      <c r="E187" s="953"/>
      <c r="F187" s="968"/>
      <c r="G187" s="317" t="s">
        <v>869</v>
      </c>
      <c r="H187" s="402">
        <v>41439</v>
      </c>
      <c r="I187" s="403"/>
      <c r="K187" s="492"/>
      <c r="L187" s="430" t="s">
        <v>2049</v>
      </c>
      <c r="M187" s="584"/>
      <c r="O187" s="382" t="s">
        <v>2034</v>
      </c>
    </row>
    <row r="188" spans="1:15" ht="13.5" customHeight="1">
      <c r="A188" s="973"/>
      <c r="B188" s="964"/>
      <c r="C188" s="959"/>
      <c r="D188" s="931"/>
      <c r="E188" s="953"/>
      <c r="F188" s="968"/>
      <c r="G188" s="317" t="s">
        <v>870</v>
      </c>
      <c r="H188" s="402">
        <v>41440</v>
      </c>
      <c r="I188" s="403"/>
      <c r="K188" s="492"/>
      <c r="L188" s="430" t="s">
        <v>2054</v>
      </c>
      <c r="M188" s="584"/>
      <c r="O188" s="382" t="s">
        <v>2034</v>
      </c>
    </row>
    <row r="189" spans="1:15" ht="13.5" customHeight="1" thickBot="1">
      <c r="A189" s="973"/>
      <c r="B189" s="964"/>
      <c r="C189" s="959"/>
      <c r="D189" s="932"/>
      <c r="E189" s="966"/>
      <c r="F189" s="976"/>
      <c r="G189" s="318" t="s">
        <v>871</v>
      </c>
      <c r="H189" s="427">
        <v>41441</v>
      </c>
      <c r="I189" s="428"/>
      <c r="J189" s="410"/>
      <c r="K189" s="546"/>
      <c r="L189" s="567" t="s">
        <v>2049</v>
      </c>
      <c r="M189" s="584"/>
      <c r="O189" s="382" t="s">
        <v>2034</v>
      </c>
    </row>
    <row r="190" spans="1:15" ht="13.5" customHeight="1">
      <c r="A190" s="973"/>
      <c r="B190" s="964"/>
      <c r="C190" s="959"/>
      <c r="D190" s="930" t="s">
        <v>1777</v>
      </c>
      <c r="E190" s="953">
        <f>SUM(J190:J196)</f>
        <v>8</v>
      </c>
      <c r="F190" s="968">
        <f>SUM(K190:K196)</f>
        <v>0.16666666666666666</v>
      </c>
      <c r="G190" s="316" t="s">
        <v>866</v>
      </c>
      <c r="H190" s="422">
        <v>41442</v>
      </c>
      <c r="I190" s="423"/>
      <c r="J190" s="421"/>
      <c r="K190" s="493"/>
      <c r="L190" s="590" t="s">
        <v>2049</v>
      </c>
      <c r="M190" s="584"/>
      <c r="O190" s="382" t="s">
        <v>2034</v>
      </c>
    </row>
    <row r="191" spans="1:15" ht="13.5" customHeight="1">
      <c r="A191" s="973"/>
      <c r="B191" s="964"/>
      <c r="C191" s="959"/>
      <c r="D191" s="931"/>
      <c r="E191" s="953"/>
      <c r="F191" s="968"/>
      <c r="G191" s="317" t="s">
        <v>872</v>
      </c>
      <c r="H191" s="402">
        <v>41443</v>
      </c>
      <c r="I191" s="403"/>
      <c r="K191" s="492"/>
      <c r="L191" s="430" t="s">
        <v>2049</v>
      </c>
      <c r="M191" s="584"/>
      <c r="O191" s="382" t="s">
        <v>2034</v>
      </c>
    </row>
    <row r="192" spans="1:15" ht="13.5" customHeight="1">
      <c r="A192" s="973"/>
      <c r="B192" s="964"/>
      <c r="C192" s="959"/>
      <c r="D192" s="931"/>
      <c r="E192" s="953"/>
      <c r="F192" s="968"/>
      <c r="G192" s="317" t="s">
        <v>867</v>
      </c>
      <c r="H192" s="402">
        <v>41444</v>
      </c>
      <c r="I192" s="403" t="s">
        <v>206</v>
      </c>
      <c r="J192" s="409">
        <v>2</v>
      </c>
      <c r="K192" s="492">
        <v>0.020833333333333332</v>
      </c>
      <c r="L192" s="432" t="s">
        <v>2055</v>
      </c>
      <c r="M192" s="584"/>
      <c r="O192" s="382" t="s">
        <v>2034</v>
      </c>
    </row>
    <row r="193" spans="1:15" ht="13.5" customHeight="1">
      <c r="A193" s="973"/>
      <c r="B193" s="964"/>
      <c r="C193" s="959"/>
      <c r="D193" s="931"/>
      <c r="E193" s="953"/>
      <c r="F193" s="968"/>
      <c r="G193" s="317" t="s">
        <v>868</v>
      </c>
      <c r="H193" s="402">
        <v>41445</v>
      </c>
      <c r="I193" s="403" t="s">
        <v>206</v>
      </c>
      <c r="J193" s="409">
        <v>2</v>
      </c>
      <c r="K193" s="492">
        <v>0.027777777777777776</v>
      </c>
      <c r="L193" s="432" t="s">
        <v>2056</v>
      </c>
      <c r="M193" s="584"/>
      <c r="O193" s="382" t="s">
        <v>2034</v>
      </c>
    </row>
    <row r="194" spans="1:15" ht="13.5" customHeight="1">
      <c r="A194" s="973"/>
      <c r="B194" s="964"/>
      <c r="C194" s="959"/>
      <c r="D194" s="931"/>
      <c r="E194" s="953"/>
      <c r="F194" s="968"/>
      <c r="G194" s="317" t="s">
        <v>869</v>
      </c>
      <c r="H194" s="402">
        <v>41446</v>
      </c>
      <c r="I194" s="403" t="s">
        <v>206</v>
      </c>
      <c r="J194" s="409">
        <v>3</v>
      </c>
      <c r="K194" s="492">
        <v>0.034722222222222224</v>
      </c>
      <c r="L194" s="432" t="s">
        <v>2057</v>
      </c>
      <c r="M194" s="584" t="s">
        <v>2063</v>
      </c>
      <c r="O194" s="382" t="s">
        <v>2034</v>
      </c>
    </row>
    <row r="195" spans="1:15" ht="13.5" customHeight="1">
      <c r="A195" s="973"/>
      <c r="B195" s="964"/>
      <c r="C195" s="959"/>
      <c r="D195" s="931"/>
      <c r="E195" s="953"/>
      <c r="F195" s="968"/>
      <c r="G195" s="317" t="s">
        <v>870</v>
      </c>
      <c r="H195" s="402">
        <v>41447</v>
      </c>
      <c r="I195" s="403" t="s">
        <v>743</v>
      </c>
      <c r="J195" s="409">
        <v>1</v>
      </c>
      <c r="K195" s="492">
        <v>0.08333333333333333</v>
      </c>
      <c r="L195" s="432" t="s">
        <v>2058</v>
      </c>
      <c r="M195" s="584"/>
      <c r="O195" s="382" t="s">
        <v>2034</v>
      </c>
    </row>
    <row r="196" spans="1:15" ht="13.5" customHeight="1" thickBot="1">
      <c r="A196" s="973"/>
      <c r="B196" s="964"/>
      <c r="C196" s="959"/>
      <c r="D196" s="932"/>
      <c r="E196" s="953"/>
      <c r="F196" s="968"/>
      <c r="G196" s="320" t="s">
        <v>871</v>
      </c>
      <c r="H196" s="450">
        <v>41448</v>
      </c>
      <c r="I196" s="437"/>
      <c r="J196" s="438"/>
      <c r="K196" s="494"/>
      <c r="L196" s="439" t="s">
        <v>2059</v>
      </c>
      <c r="M196" s="584"/>
      <c r="O196" s="382" t="s">
        <v>2034</v>
      </c>
    </row>
    <row r="197" spans="1:15" ht="13.5" customHeight="1">
      <c r="A197" s="973"/>
      <c r="B197" s="964"/>
      <c r="C197" s="959"/>
      <c r="D197" s="930" t="s">
        <v>1778</v>
      </c>
      <c r="E197" s="978">
        <f>SUM(J197:J203)</f>
        <v>12</v>
      </c>
      <c r="F197" s="916">
        <f>SUM(K197:K203)</f>
        <v>0.0625</v>
      </c>
      <c r="G197" s="319" t="s">
        <v>866</v>
      </c>
      <c r="H197" s="425">
        <v>41449</v>
      </c>
      <c r="I197" s="426"/>
      <c r="J197" s="408"/>
      <c r="K197" s="545"/>
      <c r="L197" s="433" t="s">
        <v>2081</v>
      </c>
      <c r="M197" s="584"/>
      <c r="O197" s="382" t="s">
        <v>2034</v>
      </c>
    </row>
    <row r="198" spans="1:15" ht="13.5" customHeight="1">
      <c r="A198" s="973"/>
      <c r="B198" s="964"/>
      <c r="C198" s="959"/>
      <c r="D198" s="931"/>
      <c r="E198" s="977"/>
      <c r="F198" s="911"/>
      <c r="G198" s="317" t="s">
        <v>872</v>
      </c>
      <c r="H198" s="402">
        <v>41450</v>
      </c>
      <c r="I198" s="403"/>
      <c r="K198" s="492"/>
      <c r="L198" s="432" t="s">
        <v>2081</v>
      </c>
      <c r="M198" s="584"/>
      <c r="O198" s="382" t="s">
        <v>2034</v>
      </c>
    </row>
    <row r="199" spans="1:15" ht="13.5" customHeight="1">
      <c r="A199" s="973"/>
      <c r="B199" s="964"/>
      <c r="C199" s="959"/>
      <c r="D199" s="931"/>
      <c r="E199" s="977"/>
      <c r="F199" s="911"/>
      <c r="G199" s="317" t="s">
        <v>867</v>
      </c>
      <c r="H199" s="402">
        <v>41451</v>
      </c>
      <c r="I199" s="403"/>
      <c r="K199" s="492"/>
      <c r="L199" s="432" t="s">
        <v>2081</v>
      </c>
      <c r="M199" s="584"/>
      <c r="O199" s="382" t="s">
        <v>2034</v>
      </c>
    </row>
    <row r="200" spans="1:15" ht="13.5" customHeight="1">
      <c r="A200" s="973"/>
      <c r="B200" s="964"/>
      <c r="C200" s="959"/>
      <c r="D200" s="931"/>
      <c r="E200" s="977"/>
      <c r="F200" s="911"/>
      <c r="G200" s="317" t="s">
        <v>868</v>
      </c>
      <c r="H200" s="402">
        <v>41452</v>
      </c>
      <c r="I200" s="403" t="s">
        <v>910</v>
      </c>
      <c r="J200" s="409">
        <v>4</v>
      </c>
      <c r="K200" s="492">
        <v>0.020833333333333332</v>
      </c>
      <c r="L200" s="432" t="s">
        <v>2082</v>
      </c>
      <c r="M200" s="584"/>
      <c r="O200" s="382" t="s">
        <v>2034</v>
      </c>
    </row>
    <row r="201" spans="1:15" ht="13.5" customHeight="1">
      <c r="A201" s="973"/>
      <c r="B201" s="964"/>
      <c r="C201" s="959"/>
      <c r="D201" s="931"/>
      <c r="E201" s="977"/>
      <c r="F201" s="911"/>
      <c r="G201" s="317" t="s">
        <v>869</v>
      </c>
      <c r="H201" s="402">
        <v>41453</v>
      </c>
      <c r="I201" s="403" t="s">
        <v>910</v>
      </c>
      <c r="J201" s="409">
        <v>4</v>
      </c>
      <c r="K201" s="492">
        <v>0.020833333333333332</v>
      </c>
      <c r="L201" s="432" t="s">
        <v>2095</v>
      </c>
      <c r="M201" s="584"/>
      <c r="O201" s="382" t="s">
        <v>2034</v>
      </c>
    </row>
    <row r="202" spans="1:15" ht="13.5" customHeight="1">
      <c r="A202" s="973"/>
      <c r="B202" s="964"/>
      <c r="C202" s="959"/>
      <c r="D202" s="931"/>
      <c r="E202" s="977"/>
      <c r="F202" s="911"/>
      <c r="G202" s="317" t="s">
        <v>870</v>
      </c>
      <c r="H202" s="402">
        <v>41454</v>
      </c>
      <c r="I202" s="403" t="s">
        <v>910</v>
      </c>
      <c r="J202" s="409">
        <v>4</v>
      </c>
      <c r="K202" s="492">
        <v>0.020833333333333332</v>
      </c>
      <c r="L202" s="432" t="s">
        <v>2095</v>
      </c>
      <c r="M202" s="584"/>
      <c r="O202" s="382" t="s">
        <v>2034</v>
      </c>
    </row>
    <row r="203" spans="1:15" ht="13.5" customHeight="1" thickBot="1">
      <c r="A203" s="974"/>
      <c r="B203" s="975"/>
      <c r="C203" s="971"/>
      <c r="D203" s="932"/>
      <c r="E203" s="979"/>
      <c r="F203" s="917"/>
      <c r="G203" s="318" t="s">
        <v>871</v>
      </c>
      <c r="H203" s="427">
        <v>41455</v>
      </c>
      <c r="I203" s="428"/>
      <c r="J203" s="410"/>
      <c r="K203" s="546"/>
      <c r="L203" s="436" t="s">
        <v>2081</v>
      </c>
      <c r="M203" s="584"/>
      <c r="O203" s="382" t="s">
        <v>2034</v>
      </c>
    </row>
    <row r="204" spans="1:15" ht="13.5" customHeight="1">
      <c r="A204" s="972">
        <v>41456</v>
      </c>
      <c r="B204" s="963">
        <f>SUM(J204:J235)</f>
        <v>75</v>
      </c>
      <c r="C204" s="958">
        <f>SUM(K204:K235)</f>
        <v>0.8513888888888889</v>
      </c>
      <c r="D204" s="930" t="s">
        <v>1779</v>
      </c>
      <c r="E204" s="953">
        <f>SUM(J204:J210)</f>
        <v>21</v>
      </c>
      <c r="F204" s="967">
        <f>SUM(K204:K210)</f>
        <v>0.09791666666666667</v>
      </c>
      <c r="G204" s="319" t="s">
        <v>866</v>
      </c>
      <c r="H204" s="425">
        <v>41456</v>
      </c>
      <c r="I204" s="426" t="s">
        <v>910</v>
      </c>
      <c r="J204" s="408">
        <v>5</v>
      </c>
      <c r="K204" s="545">
        <v>0.024305555555555556</v>
      </c>
      <c r="L204" s="433" t="s">
        <v>2096</v>
      </c>
      <c r="M204" s="584"/>
      <c r="O204" s="382" t="s">
        <v>2034</v>
      </c>
    </row>
    <row r="205" spans="1:15" ht="13.5" customHeight="1">
      <c r="A205" s="973"/>
      <c r="B205" s="964"/>
      <c r="C205" s="959"/>
      <c r="D205" s="931"/>
      <c r="E205" s="953"/>
      <c r="F205" s="968"/>
      <c r="G205" s="317" t="s">
        <v>872</v>
      </c>
      <c r="H205" s="402">
        <v>41457</v>
      </c>
      <c r="I205" s="403"/>
      <c r="K205" s="492"/>
      <c r="L205" s="432" t="s">
        <v>2081</v>
      </c>
      <c r="M205" s="584"/>
      <c r="O205" s="382" t="s">
        <v>2034</v>
      </c>
    </row>
    <row r="206" spans="1:15" ht="13.5" customHeight="1">
      <c r="A206" s="973"/>
      <c r="B206" s="964"/>
      <c r="C206" s="959"/>
      <c r="D206" s="931"/>
      <c r="E206" s="953"/>
      <c r="F206" s="968"/>
      <c r="G206" s="317" t="s">
        <v>867</v>
      </c>
      <c r="H206" s="402">
        <v>41458</v>
      </c>
      <c r="I206" s="403" t="s">
        <v>910</v>
      </c>
      <c r="J206" s="409">
        <v>5</v>
      </c>
      <c r="K206" s="492">
        <v>0.024305555555555556</v>
      </c>
      <c r="L206" s="432" t="s">
        <v>2096</v>
      </c>
      <c r="M206" s="584"/>
      <c r="O206" s="382" t="s">
        <v>2034</v>
      </c>
    </row>
    <row r="207" spans="1:15" ht="13.5" customHeight="1">
      <c r="A207" s="973"/>
      <c r="B207" s="964"/>
      <c r="C207" s="959"/>
      <c r="D207" s="931"/>
      <c r="E207" s="953"/>
      <c r="F207" s="968"/>
      <c r="G207" s="317" t="s">
        <v>868</v>
      </c>
      <c r="H207" s="402">
        <v>41459</v>
      </c>
      <c r="I207" s="403" t="s">
        <v>910</v>
      </c>
      <c r="J207" s="409">
        <v>6</v>
      </c>
      <c r="K207" s="492">
        <v>0.024999999999999998</v>
      </c>
      <c r="L207" s="432" t="s">
        <v>2097</v>
      </c>
      <c r="M207" s="584"/>
      <c r="O207" s="382" t="s">
        <v>2034</v>
      </c>
    </row>
    <row r="208" spans="1:15" ht="13.5" customHeight="1">
      <c r="A208" s="973"/>
      <c r="B208" s="964"/>
      <c r="C208" s="959"/>
      <c r="D208" s="931"/>
      <c r="E208" s="953"/>
      <c r="F208" s="968"/>
      <c r="G208" s="317" t="s">
        <v>869</v>
      </c>
      <c r="H208" s="402">
        <v>41460</v>
      </c>
      <c r="I208" s="403"/>
      <c r="K208" s="492"/>
      <c r="L208" s="432" t="s">
        <v>1812</v>
      </c>
      <c r="M208" s="584"/>
      <c r="O208" s="382" t="s">
        <v>2034</v>
      </c>
    </row>
    <row r="209" spans="1:15" ht="13.5" customHeight="1">
      <c r="A209" s="973"/>
      <c r="B209" s="964"/>
      <c r="C209" s="959"/>
      <c r="D209" s="931"/>
      <c r="E209" s="953"/>
      <c r="F209" s="968"/>
      <c r="G209" s="317" t="s">
        <v>870</v>
      </c>
      <c r="H209" s="402">
        <v>41461</v>
      </c>
      <c r="I209" s="403" t="s">
        <v>910</v>
      </c>
      <c r="J209" s="409">
        <v>5</v>
      </c>
      <c r="K209" s="492">
        <v>0.024305555555555556</v>
      </c>
      <c r="L209" s="432" t="s">
        <v>2096</v>
      </c>
      <c r="M209" s="584"/>
      <c r="O209" s="382" t="s">
        <v>2034</v>
      </c>
    </row>
    <row r="210" spans="1:15" ht="13.5" customHeight="1" thickBot="1">
      <c r="A210" s="973"/>
      <c r="B210" s="964"/>
      <c r="C210" s="959"/>
      <c r="D210" s="932"/>
      <c r="E210" s="953"/>
      <c r="F210" s="976"/>
      <c r="G210" s="318" t="s">
        <v>871</v>
      </c>
      <c r="H210" s="427">
        <v>41462</v>
      </c>
      <c r="I210" s="428"/>
      <c r="J210" s="410"/>
      <c r="K210" s="546"/>
      <c r="L210" s="436" t="s">
        <v>1812</v>
      </c>
      <c r="M210" s="584"/>
      <c r="O210" s="382" t="s">
        <v>2034</v>
      </c>
    </row>
    <row r="211" spans="1:15" ht="13.5" customHeight="1">
      <c r="A211" s="973"/>
      <c r="B211" s="964"/>
      <c r="C211" s="959"/>
      <c r="D211" s="930" t="s">
        <v>1780</v>
      </c>
      <c r="E211" s="965">
        <f>SUM(J211:J217)</f>
        <v>21</v>
      </c>
      <c r="F211" s="968">
        <f>SUM(K211:K217)</f>
        <v>0.18055555555555555</v>
      </c>
      <c r="G211" s="316" t="s">
        <v>866</v>
      </c>
      <c r="H211" s="422">
        <v>41463</v>
      </c>
      <c r="I211" s="423" t="s">
        <v>910</v>
      </c>
      <c r="J211" s="421">
        <v>5</v>
      </c>
      <c r="K211" s="493">
        <v>0.024305555555555556</v>
      </c>
      <c r="L211" s="440" t="s">
        <v>2096</v>
      </c>
      <c r="M211" s="584"/>
      <c r="O211" s="382" t="s">
        <v>2034</v>
      </c>
    </row>
    <row r="212" spans="1:15" ht="13.5" customHeight="1">
      <c r="A212" s="973"/>
      <c r="B212" s="964"/>
      <c r="C212" s="959"/>
      <c r="D212" s="931"/>
      <c r="E212" s="953"/>
      <c r="F212" s="968"/>
      <c r="G212" s="317" t="s">
        <v>872</v>
      </c>
      <c r="H212" s="402">
        <v>41464</v>
      </c>
      <c r="I212" s="403" t="s">
        <v>910</v>
      </c>
      <c r="J212" s="409">
        <v>5</v>
      </c>
      <c r="K212" s="492">
        <v>0.024305555555555556</v>
      </c>
      <c r="L212" s="432" t="s">
        <v>2096</v>
      </c>
      <c r="M212" s="584"/>
      <c r="O212" s="382" t="s">
        <v>2034</v>
      </c>
    </row>
    <row r="213" spans="1:15" ht="13.5" customHeight="1">
      <c r="A213" s="973"/>
      <c r="B213" s="964"/>
      <c r="C213" s="959"/>
      <c r="D213" s="931"/>
      <c r="E213" s="953"/>
      <c r="F213" s="968"/>
      <c r="G213" s="317" t="s">
        <v>867</v>
      </c>
      <c r="H213" s="402">
        <v>41465</v>
      </c>
      <c r="I213" s="403" t="s">
        <v>910</v>
      </c>
      <c r="J213" s="409">
        <v>5</v>
      </c>
      <c r="K213" s="492">
        <v>0.024305555555555556</v>
      </c>
      <c r="L213" s="432" t="s">
        <v>2096</v>
      </c>
      <c r="M213" s="584"/>
      <c r="O213" s="382" t="s">
        <v>2034</v>
      </c>
    </row>
    <row r="214" spans="1:15" ht="13.5" customHeight="1">
      <c r="A214" s="973"/>
      <c r="B214" s="964"/>
      <c r="C214" s="959"/>
      <c r="D214" s="931"/>
      <c r="E214" s="953"/>
      <c r="F214" s="968"/>
      <c r="G214" s="317" t="s">
        <v>868</v>
      </c>
      <c r="H214" s="402">
        <v>41466</v>
      </c>
      <c r="I214" s="403"/>
      <c r="K214" s="492"/>
      <c r="L214" s="432" t="s">
        <v>2061</v>
      </c>
      <c r="M214" s="584" t="s">
        <v>2064</v>
      </c>
      <c r="O214" s="382" t="s">
        <v>2034</v>
      </c>
    </row>
    <row r="215" spans="1:15" ht="13.5" customHeight="1">
      <c r="A215" s="973"/>
      <c r="B215" s="964"/>
      <c r="C215" s="959"/>
      <c r="D215" s="931"/>
      <c r="E215" s="953"/>
      <c r="F215" s="968"/>
      <c r="G215" s="317" t="s">
        <v>869</v>
      </c>
      <c r="H215" s="402">
        <v>41467</v>
      </c>
      <c r="I215" s="403" t="s">
        <v>910</v>
      </c>
      <c r="J215" s="409">
        <v>5</v>
      </c>
      <c r="K215" s="492">
        <v>0.024305555555555556</v>
      </c>
      <c r="L215" s="432" t="s">
        <v>2084</v>
      </c>
      <c r="M215" s="584"/>
      <c r="O215" s="382" t="s">
        <v>2034</v>
      </c>
    </row>
    <row r="216" spans="1:15" ht="13.5" customHeight="1">
      <c r="A216" s="973"/>
      <c r="B216" s="964"/>
      <c r="C216" s="959"/>
      <c r="D216" s="931"/>
      <c r="E216" s="953"/>
      <c r="F216" s="968"/>
      <c r="G216" s="317" t="s">
        <v>870</v>
      </c>
      <c r="H216" s="402">
        <v>41468</v>
      </c>
      <c r="I216" s="403" t="s">
        <v>743</v>
      </c>
      <c r="J216" s="409">
        <v>1</v>
      </c>
      <c r="K216" s="492">
        <v>0.08333333333333333</v>
      </c>
      <c r="L216" s="432" t="s">
        <v>2085</v>
      </c>
      <c r="M216" s="584"/>
      <c r="O216" s="382" t="s">
        <v>2034</v>
      </c>
    </row>
    <row r="217" spans="1:15" ht="13.5" customHeight="1" thickBot="1">
      <c r="A217" s="973"/>
      <c r="B217" s="964"/>
      <c r="C217" s="959"/>
      <c r="D217" s="932"/>
      <c r="E217" s="966"/>
      <c r="F217" s="976"/>
      <c r="G217" s="318" t="s">
        <v>871</v>
      </c>
      <c r="H217" s="427">
        <v>41469</v>
      </c>
      <c r="I217" s="428"/>
      <c r="J217" s="410"/>
      <c r="K217" s="546"/>
      <c r="L217" s="567" t="s">
        <v>2062</v>
      </c>
      <c r="M217" s="584"/>
      <c r="O217" s="382" t="s">
        <v>2034</v>
      </c>
    </row>
    <row r="218" spans="1:15" ht="13.5" customHeight="1">
      <c r="A218" s="973"/>
      <c r="B218" s="964"/>
      <c r="C218" s="959"/>
      <c r="D218" s="930" t="s">
        <v>1781</v>
      </c>
      <c r="E218" s="953">
        <f>SUM(J218:J225)</f>
        <v>6</v>
      </c>
      <c r="F218" s="967">
        <f>SUM(K218:K225)</f>
        <v>0.11458333333333333</v>
      </c>
      <c r="G218" s="319" t="s">
        <v>866</v>
      </c>
      <c r="H218" s="425">
        <v>41470</v>
      </c>
      <c r="I218" s="426"/>
      <c r="J218" s="408"/>
      <c r="K218" s="545"/>
      <c r="L218" s="590" t="s">
        <v>2100</v>
      </c>
      <c r="M218" s="584"/>
      <c r="O218" s="382" t="s">
        <v>2034</v>
      </c>
    </row>
    <row r="219" spans="1:15" ht="13.5" customHeight="1">
      <c r="A219" s="973"/>
      <c r="B219" s="964"/>
      <c r="C219" s="959"/>
      <c r="D219" s="931"/>
      <c r="E219" s="953"/>
      <c r="F219" s="968"/>
      <c r="G219" s="317" t="s">
        <v>872</v>
      </c>
      <c r="H219" s="402">
        <v>41471</v>
      </c>
      <c r="I219" s="403"/>
      <c r="K219" s="492"/>
      <c r="L219" s="430" t="s">
        <v>2062</v>
      </c>
      <c r="M219" s="584"/>
      <c r="O219" s="382" t="s">
        <v>2034</v>
      </c>
    </row>
    <row r="220" spans="1:15" ht="13.5" customHeight="1">
      <c r="A220" s="973"/>
      <c r="B220" s="964"/>
      <c r="C220" s="959"/>
      <c r="D220" s="931"/>
      <c r="E220" s="953"/>
      <c r="F220" s="968"/>
      <c r="G220" s="317" t="s">
        <v>867</v>
      </c>
      <c r="H220" s="402">
        <v>41472</v>
      </c>
      <c r="I220" s="403"/>
      <c r="K220" s="492"/>
      <c r="L220" s="430" t="s">
        <v>2072</v>
      </c>
      <c r="M220" s="584"/>
      <c r="O220" s="382" t="s">
        <v>2034</v>
      </c>
    </row>
    <row r="221" spans="1:15" ht="13.5" customHeight="1">
      <c r="A221" s="973"/>
      <c r="B221" s="964"/>
      <c r="C221" s="959"/>
      <c r="D221" s="931"/>
      <c r="E221" s="953"/>
      <c r="F221" s="968"/>
      <c r="G221" s="317" t="s">
        <v>868</v>
      </c>
      <c r="H221" s="402">
        <v>41473</v>
      </c>
      <c r="I221" s="403"/>
      <c r="K221" s="492"/>
      <c r="L221" s="430" t="s">
        <v>2088</v>
      </c>
      <c r="M221" s="584"/>
      <c r="O221" s="382" t="s">
        <v>2034</v>
      </c>
    </row>
    <row r="222" spans="1:15" ht="13.5" customHeight="1">
      <c r="A222" s="973"/>
      <c r="B222" s="964"/>
      <c r="C222" s="959"/>
      <c r="D222" s="931"/>
      <c r="E222" s="953"/>
      <c r="F222" s="968"/>
      <c r="G222" s="317" t="s">
        <v>869</v>
      </c>
      <c r="H222" s="402">
        <v>41474</v>
      </c>
      <c r="I222" s="403"/>
      <c r="K222" s="492"/>
      <c r="L222" s="430" t="s">
        <v>2098</v>
      </c>
      <c r="M222" s="584"/>
      <c r="O222" s="382" t="s">
        <v>2034</v>
      </c>
    </row>
    <row r="223" spans="1:15" ht="13.5" customHeight="1">
      <c r="A223" s="973"/>
      <c r="B223" s="964"/>
      <c r="C223" s="959"/>
      <c r="D223" s="931"/>
      <c r="E223" s="953"/>
      <c r="F223" s="968"/>
      <c r="G223" s="317" t="s">
        <v>870</v>
      </c>
      <c r="H223" s="402">
        <v>41475</v>
      </c>
      <c r="I223" s="403"/>
      <c r="K223" s="492"/>
      <c r="L223" s="430" t="s">
        <v>2088</v>
      </c>
      <c r="M223" s="584"/>
      <c r="O223" s="382" t="s">
        <v>2099</v>
      </c>
    </row>
    <row r="224" spans="1:15" ht="13.5" customHeight="1">
      <c r="A224" s="973"/>
      <c r="B224" s="964"/>
      <c r="C224" s="959"/>
      <c r="D224" s="934"/>
      <c r="E224" s="953"/>
      <c r="F224" s="968"/>
      <c r="G224" s="807" t="s">
        <v>871</v>
      </c>
      <c r="H224" s="897">
        <v>41476</v>
      </c>
      <c r="I224" s="437" t="s">
        <v>960</v>
      </c>
      <c r="J224" s="438">
        <v>1</v>
      </c>
      <c r="K224" s="494">
        <v>0.03125</v>
      </c>
      <c r="L224" s="432" t="s">
        <v>2083</v>
      </c>
      <c r="M224" s="584"/>
      <c r="O224" s="382" t="s">
        <v>2034</v>
      </c>
    </row>
    <row r="225" spans="1:15" ht="13.5" customHeight="1" thickBot="1">
      <c r="A225" s="973"/>
      <c r="B225" s="964"/>
      <c r="C225" s="959"/>
      <c r="D225" s="932"/>
      <c r="E225" s="953"/>
      <c r="F225" s="968"/>
      <c r="G225" s="809"/>
      <c r="H225" s="980"/>
      <c r="I225" s="437" t="s">
        <v>206</v>
      </c>
      <c r="J225" s="438">
        <v>5</v>
      </c>
      <c r="K225" s="494">
        <v>0.08333333333333333</v>
      </c>
      <c r="L225" s="439" t="s">
        <v>2089</v>
      </c>
      <c r="M225" s="584"/>
      <c r="O225" s="382" t="s">
        <v>2099</v>
      </c>
    </row>
    <row r="226" spans="1:15" ht="13.5" customHeight="1">
      <c r="A226" s="973"/>
      <c r="B226" s="964"/>
      <c r="C226" s="959"/>
      <c r="D226" s="930" t="s">
        <v>1782</v>
      </c>
      <c r="E226" s="978">
        <f>SUM(J226:J232)</f>
        <v>15</v>
      </c>
      <c r="F226" s="916">
        <f>SUM(K226:K232)</f>
        <v>0.29166666666666663</v>
      </c>
      <c r="G226" s="319" t="s">
        <v>866</v>
      </c>
      <c r="H226" s="425">
        <v>41477</v>
      </c>
      <c r="I226" s="426"/>
      <c r="J226" s="408"/>
      <c r="K226" s="545"/>
      <c r="L226" s="433" t="s">
        <v>2086</v>
      </c>
      <c r="M226" s="584"/>
      <c r="O226" s="382" t="s">
        <v>2034</v>
      </c>
    </row>
    <row r="227" spans="1:15" ht="13.5" customHeight="1">
      <c r="A227" s="973"/>
      <c r="B227" s="964"/>
      <c r="C227" s="959"/>
      <c r="D227" s="931"/>
      <c r="E227" s="977"/>
      <c r="F227" s="911"/>
      <c r="G227" s="317" t="s">
        <v>872</v>
      </c>
      <c r="H227" s="402">
        <v>41478</v>
      </c>
      <c r="I227" s="403" t="s">
        <v>206</v>
      </c>
      <c r="J227" s="409">
        <v>6</v>
      </c>
      <c r="K227" s="492">
        <v>0.08333333333333333</v>
      </c>
      <c r="L227" s="432" t="s">
        <v>2090</v>
      </c>
      <c r="M227" s="584"/>
      <c r="O227" s="382" t="s">
        <v>2099</v>
      </c>
    </row>
    <row r="228" spans="1:15" ht="13.5" customHeight="1">
      <c r="A228" s="973"/>
      <c r="B228" s="964"/>
      <c r="C228" s="959"/>
      <c r="D228" s="931"/>
      <c r="E228" s="977"/>
      <c r="F228" s="911"/>
      <c r="G228" s="317" t="s">
        <v>867</v>
      </c>
      <c r="H228" s="402">
        <v>41479</v>
      </c>
      <c r="I228" s="403"/>
      <c r="K228" s="492"/>
      <c r="L228" s="432" t="s">
        <v>2073</v>
      </c>
      <c r="M228" s="584"/>
      <c r="O228" s="382" t="s">
        <v>2034</v>
      </c>
    </row>
    <row r="229" spans="1:15" ht="13.5" customHeight="1">
      <c r="A229" s="973"/>
      <c r="B229" s="964"/>
      <c r="C229" s="959"/>
      <c r="D229" s="931"/>
      <c r="E229" s="977"/>
      <c r="F229" s="911"/>
      <c r="G229" s="317" t="s">
        <v>868</v>
      </c>
      <c r="H229" s="402">
        <v>41480</v>
      </c>
      <c r="I229" s="403" t="s">
        <v>206</v>
      </c>
      <c r="J229" s="409">
        <v>4</v>
      </c>
      <c r="K229" s="492">
        <v>0.08333333333333333</v>
      </c>
      <c r="L229" s="432" t="s">
        <v>2077</v>
      </c>
      <c r="M229" s="584"/>
      <c r="O229" s="382" t="s">
        <v>2099</v>
      </c>
    </row>
    <row r="230" spans="1:15" ht="13.5" customHeight="1">
      <c r="A230" s="973"/>
      <c r="B230" s="964"/>
      <c r="C230" s="959"/>
      <c r="D230" s="931"/>
      <c r="E230" s="977"/>
      <c r="F230" s="911"/>
      <c r="G230" s="317" t="s">
        <v>869</v>
      </c>
      <c r="H230" s="402">
        <v>41481</v>
      </c>
      <c r="I230" s="403" t="s">
        <v>206</v>
      </c>
      <c r="J230" s="409">
        <v>5</v>
      </c>
      <c r="K230" s="492">
        <v>0.125</v>
      </c>
      <c r="L230" s="432" t="s">
        <v>2075</v>
      </c>
      <c r="M230" s="584"/>
      <c r="O230" s="382" t="s">
        <v>2034</v>
      </c>
    </row>
    <row r="231" spans="1:15" ht="13.5" customHeight="1">
      <c r="A231" s="973"/>
      <c r="B231" s="964"/>
      <c r="C231" s="959"/>
      <c r="D231" s="931"/>
      <c r="E231" s="977"/>
      <c r="F231" s="911"/>
      <c r="G231" s="317" t="s">
        <v>870</v>
      </c>
      <c r="H231" s="402">
        <v>41482</v>
      </c>
      <c r="I231" s="403"/>
      <c r="K231" s="492"/>
      <c r="L231" s="432" t="s">
        <v>2078</v>
      </c>
      <c r="M231" s="584"/>
      <c r="O231" s="382" t="s">
        <v>2099</v>
      </c>
    </row>
    <row r="232" spans="1:15" ht="13.5" customHeight="1" thickBot="1">
      <c r="A232" s="973"/>
      <c r="B232" s="964"/>
      <c r="C232" s="959"/>
      <c r="D232" s="932"/>
      <c r="E232" s="979"/>
      <c r="F232" s="917"/>
      <c r="G232" s="318" t="s">
        <v>871</v>
      </c>
      <c r="H232" s="427">
        <v>41483</v>
      </c>
      <c r="I232" s="428"/>
      <c r="J232" s="410"/>
      <c r="K232" s="546"/>
      <c r="L232" s="436" t="s">
        <v>2079</v>
      </c>
      <c r="M232" s="584"/>
      <c r="O232" s="382" t="s">
        <v>2099</v>
      </c>
    </row>
    <row r="233" spans="1:15" ht="13.5" customHeight="1">
      <c r="A233" s="973"/>
      <c r="B233" s="964"/>
      <c r="C233" s="959"/>
      <c r="D233" s="930" t="s">
        <v>1783</v>
      </c>
      <c r="E233" s="953">
        <f>SUM(J233:J239)</f>
        <v>25</v>
      </c>
      <c r="F233" s="968">
        <f>SUM(K233:K239)</f>
        <v>0.375</v>
      </c>
      <c r="G233" s="316" t="s">
        <v>866</v>
      </c>
      <c r="H233" s="422">
        <v>41484</v>
      </c>
      <c r="I233" s="423" t="s">
        <v>206</v>
      </c>
      <c r="J233" s="421">
        <v>4</v>
      </c>
      <c r="K233" s="493">
        <v>0.041666666666666664</v>
      </c>
      <c r="L233" s="440" t="s">
        <v>2091</v>
      </c>
      <c r="M233" s="584"/>
      <c r="O233" s="382" t="s">
        <v>2034</v>
      </c>
    </row>
    <row r="234" spans="1:15" ht="13.5" customHeight="1">
      <c r="A234" s="973"/>
      <c r="B234" s="964"/>
      <c r="C234" s="959"/>
      <c r="D234" s="931"/>
      <c r="E234" s="953"/>
      <c r="F234" s="968"/>
      <c r="G234" s="317" t="s">
        <v>872</v>
      </c>
      <c r="H234" s="402">
        <v>41485</v>
      </c>
      <c r="I234" s="423" t="s">
        <v>206</v>
      </c>
      <c r="J234" s="421">
        <v>8</v>
      </c>
      <c r="K234" s="493">
        <v>0.125</v>
      </c>
      <c r="L234" s="440" t="s">
        <v>2080</v>
      </c>
      <c r="M234" s="584"/>
      <c r="O234" s="382" t="s">
        <v>2034</v>
      </c>
    </row>
    <row r="235" spans="1:15" ht="13.5" customHeight="1" thickBot="1">
      <c r="A235" s="974"/>
      <c r="B235" s="975"/>
      <c r="C235" s="971"/>
      <c r="D235" s="931"/>
      <c r="E235" s="953"/>
      <c r="F235" s="968"/>
      <c r="G235" s="317" t="s">
        <v>867</v>
      </c>
      <c r="H235" s="402">
        <v>41486</v>
      </c>
      <c r="I235" s="403"/>
      <c r="K235" s="492"/>
      <c r="L235" s="432" t="s">
        <v>2074</v>
      </c>
      <c r="M235" s="584"/>
      <c r="O235" s="382" t="s">
        <v>2034</v>
      </c>
    </row>
    <row r="236" spans="1:15" ht="13.5" customHeight="1">
      <c r="A236" s="972">
        <v>41487</v>
      </c>
      <c r="B236" s="963">
        <f>SUM(J236:J266)</f>
        <v>90</v>
      </c>
      <c r="C236" s="958">
        <f>SUM(K236:K266)</f>
        <v>0.7076388888888888</v>
      </c>
      <c r="D236" s="931"/>
      <c r="E236" s="953"/>
      <c r="F236" s="968"/>
      <c r="G236" s="317" t="s">
        <v>868</v>
      </c>
      <c r="H236" s="402">
        <v>41487</v>
      </c>
      <c r="I236" s="403" t="s">
        <v>206</v>
      </c>
      <c r="J236" s="409">
        <v>6</v>
      </c>
      <c r="K236" s="492">
        <v>0.08333333333333333</v>
      </c>
      <c r="L236" s="432" t="s">
        <v>2087</v>
      </c>
      <c r="M236" s="584"/>
      <c r="O236" s="382" t="s">
        <v>2034</v>
      </c>
    </row>
    <row r="237" spans="1:15" ht="13.5" customHeight="1">
      <c r="A237" s="973"/>
      <c r="B237" s="964"/>
      <c r="C237" s="959"/>
      <c r="D237" s="931"/>
      <c r="E237" s="953"/>
      <c r="F237" s="968"/>
      <c r="G237" s="317" t="s">
        <v>869</v>
      </c>
      <c r="H237" s="402">
        <v>41488</v>
      </c>
      <c r="I237" s="403"/>
      <c r="K237" s="492"/>
      <c r="L237" s="432" t="s">
        <v>2070</v>
      </c>
      <c r="M237" s="584"/>
      <c r="O237" s="382" t="s">
        <v>2034</v>
      </c>
    </row>
    <row r="238" spans="1:15" ht="13.5" customHeight="1">
      <c r="A238" s="973"/>
      <c r="B238" s="964"/>
      <c r="C238" s="959"/>
      <c r="D238" s="931"/>
      <c r="E238" s="953"/>
      <c r="F238" s="968"/>
      <c r="G238" s="317" t="s">
        <v>870</v>
      </c>
      <c r="H238" s="402">
        <v>41489</v>
      </c>
      <c r="I238" s="403" t="s">
        <v>206</v>
      </c>
      <c r="J238" s="409">
        <v>7</v>
      </c>
      <c r="K238" s="492">
        <v>0.125</v>
      </c>
      <c r="L238" s="432" t="s">
        <v>2092</v>
      </c>
      <c r="M238" s="584"/>
      <c r="O238" s="382" t="s">
        <v>2034</v>
      </c>
    </row>
    <row r="239" spans="1:15" ht="13.5" customHeight="1" thickBot="1">
      <c r="A239" s="973"/>
      <c r="B239" s="964"/>
      <c r="C239" s="959"/>
      <c r="D239" s="932"/>
      <c r="E239" s="953"/>
      <c r="F239" s="968"/>
      <c r="G239" s="320" t="s">
        <v>871</v>
      </c>
      <c r="H239" s="450">
        <v>41490</v>
      </c>
      <c r="I239" s="437"/>
      <c r="J239" s="438"/>
      <c r="K239" s="494"/>
      <c r="L239" s="439" t="s">
        <v>2071</v>
      </c>
      <c r="M239" s="584"/>
      <c r="O239" s="382" t="s">
        <v>2034</v>
      </c>
    </row>
    <row r="240" spans="1:15" ht="13.5" customHeight="1">
      <c r="A240" s="973"/>
      <c r="B240" s="964"/>
      <c r="C240" s="959"/>
      <c r="D240" s="930" t="s">
        <v>1784</v>
      </c>
      <c r="E240" s="965">
        <f>SUM(J240:J246)</f>
        <v>27</v>
      </c>
      <c r="F240" s="967">
        <f>SUM(K240:K246)</f>
        <v>0.21180555555555555</v>
      </c>
      <c r="G240" s="319" t="s">
        <v>866</v>
      </c>
      <c r="H240" s="425">
        <v>41491</v>
      </c>
      <c r="I240" s="426" t="s">
        <v>910</v>
      </c>
      <c r="J240" s="408">
        <v>5</v>
      </c>
      <c r="K240" s="545">
        <v>0.024305555555555556</v>
      </c>
      <c r="L240" s="433" t="s">
        <v>2068</v>
      </c>
      <c r="M240" s="584"/>
      <c r="O240" s="382" t="s">
        <v>2034</v>
      </c>
    </row>
    <row r="241" spans="1:15" ht="13.5" customHeight="1">
      <c r="A241" s="973"/>
      <c r="B241" s="964"/>
      <c r="C241" s="959"/>
      <c r="D241" s="931"/>
      <c r="E241" s="953"/>
      <c r="F241" s="968"/>
      <c r="G241" s="317" t="s">
        <v>872</v>
      </c>
      <c r="H241" s="402">
        <v>41492</v>
      </c>
      <c r="I241" s="403"/>
      <c r="K241" s="492"/>
      <c r="L241" s="432" t="s">
        <v>2067</v>
      </c>
      <c r="M241" s="584"/>
      <c r="O241" s="382" t="s">
        <v>2034</v>
      </c>
    </row>
    <row r="242" spans="1:15" ht="13.5" customHeight="1">
      <c r="A242" s="973"/>
      <c r="B242" s="964"/>
      <c r="C242" s="959"/>
      <c r="D242" s="931"/>
      <c r="E242" s="953"/>
      <c r="F242" s="968"/>
      <c r="G242" s="317" t="s">
        <v>867</v>
      </c>
      <c r="H242" s="402">
        <v>41493</v>
      </c>
      <c r="I242" s="403" t="s">
        <v>910</v>
      </c>
      <c r="J242" s="409">
        <v>9</v>
      </c>
      <c r="K242" s="492">
        <v>0.041666666666666664</v>
      </c>
      <c r="L242" s="432" t="s">
        <v>2093</v>
      </c>
      <c r="M242" s="584"/>
      <c r="O242" s="382" t="s">
        <v>2034</v>
      </c>
    </row>
    <row r="243" spans="1:15" ht="13.5" customHeight="1">
      <c r="A243" s="973"/>
      <c r="B243" s="964"/>
      <c r="C243" s="959"/>
      <c r="D243" s="931"/>
      <c r="E243" s="953"/>
      <c r="F243" s="968"/>
      <c r="G243" s="317" t="s">
        <v>868</v>
      </c>
      <c r="H243" s="402">
        <v>41494</v>
      </c>
      <c r="I243" s="403" t="s">
        <v>743</v>
      </c>
      <c r="J243" s="409">
        <v>1</v>
      </c>
      <c r="K243" s="492">
        <v>0.08333333333333333</v>
      </c>
      <c r="L243" s="432" t="s">
        <v>2094</v>
      </c>
      <c r="M243" s="584"/>
      <c r="O243" s="382" t="s">
        <v>2034</v>
      </c>
    </row>
    <row r="244" spans="1:15" ht="13.5" customHeight="1">
      <c r="A244" s="973"/>
      <c r="B244" s="964"/>
      <c r="C244" s="959"/>
      <c r="D244" s="931"/>
      <c r="E244" s="953"/>
      <c r="F244" s="968"/>
      <c r="G244" s="317" t="s">
        <v>869</v>
      </c>
      <c r="H244" s="402">
        <v>41495</v>
      </c>
      <c r="I244" s="403"/>
      <c r="K244" s="492"/>
      <c r="L244" s="432" t="s">
        <v>2066</v>
      </c>
      <c r="M244" s="584"/>
      <c r="O244" s="382" t="s">
        <v>2034</v>
      </c>
    </row>
    <row r="245" spans="1:15" ht="13.5" customHeight="1">
      <c r="A245" s="973"/>
      <c r="B245" s="964"/>
      <c r="C245" s="959"/>
      <c r="D245" s="931"/>
      <c r="E245" s="953"/>
      <c r="F245" s="968"/>
      <c r="G245" s="317" t="s">
        <v>870</v>
      </c>
      <c r="H245" s="402">
        <v>41496</v>
      </c>
      <c r="I245" s="403"/>
      <c r="K245" s="492"/>
      <c r="L245" s="432" t="s">
        <v>2065</v>
      </c>
      <c r="M245" s="584"/>
      <c r="O245" s="382" t="s">
        <v>2034</v>
      </c>
    </row>
    <row r="246" spans="1:15" ht="13.5" customHeight="1" thickBot="1">
      <c r="A246" s="973"/>
      <c r="B246" s="964"/>
      <c r="C246" s="959"/>
      <c r="D246" s="932"/>
      <c r="E246" s="966"/>
      <c r="F246" s="976"/>
      <c r="G246" s="318" t="s">
        <v>871</v>
      </c>
      <c r="H246" s="427">
        <v>41497</v>
      </c>
      <c r="I246" s="428" t="s">
        <v>910</v>
      </c>
      <c r="J246" s="410">
        <v>12</v>
      </c>
      <c r="K246" s="546">
        <v>0.0625</v>
      </c>
      <c r="L246" s="436" t="s">
        <v>2069</v>
      </c>
      <c r="M246" s="584"/>
      <c r="O246" s="382" t="s">
        <v>2034</v>
      </c>
    </row>
    <row r="247" spans="1:15" ht="13.5" customHeight="1">
      <c r="A247" s="973"/>
      <c r="B247" s="964"/>
      <c r="C247" s="959"/>
      <c r="D247" s="930" t="s">
        <v>1785</v>
      </c>
      <c r="E247" s="953">
        <f>SUM(J247:J253)</f>
        <v>34</v>
      </c>
      <c r="F247" s="968">
        <f>SUM(K247:K253)</f>
        <v>0.21041666666666664</v>
      </c>
      <c r="G247" s="316" t="s">
        <v>866</v>
      </c>
      <c r="H247" s="422">
        <v>41498</v>
      </c>
      <c r="I247" s="423"/>
      <c r="J247" s="421"/>
      <c r="K247" s="493"/>
      <c r="L247" s="440" t="s">
        <v>2076</v>
      </c>
      <c r="M247" s="584"/>
      <c r="N247" s="609" t="s">
        <v>2106</v>
      </c>
      <c r="O247" s="382" t="s">
        <v>2034</v>
      </c>
    </row>
    <row r="248" spans="1:15" ht="13.5" customHeight="1">
      <c r="A248" s="973"/>
      <c r="B248" s="964"/>
      <c r="C248" s="959"/>
      <c r="D248" s="931"/>
      <c r="E248" s="953"/>
      <c r="F248" s="968"/>
      <c r="G248" s="317" t="s">
        <v>872</v>
      </c>
      <c r="H248" s="402">
        <v>41499</v>
      </c>
      <c r="I248" s="403" t="s">
        <v>910</v>
      </c>
      <c r="J248" s="409">
        <v>9</v>
      </c>
      <c r="K248" s="492">
        <v>0.04583333333333334</v>
      </c>
      <c r="L248" s="432" t="s">
        <v>2101</v>
      </c>
      <c r="M248" s="584"/>
      <c r="N248" s="609" t="s">
        <v>2106</v>
      </c>
      <c r="O248" s="382" t="s">
        <v>2034</v>
      </c>
    </row>
    <row r="249" spans="1:15" ht="13.5" customHeight="1">
      <c r="A249" s="973"/>
      <c r="B249" s="964"/>
      <c r="C249" s="959"/>
      <c r="D249" s="931"/>
      <c r="E249" s="953"/>
      <c r="F249" s="968"/>
      <c r="G249" s="317" t="s">
        <v>867</v>
      </c>
      <c r="H249" s="402">
        <v>41500</v>
      </c>
      <c r="I249" s="403" t="s">
        <v>985</v>
      </c>
      <c r="J249" s="409">
        <v>10</v>
      </c>
      <c r="K249" s="492">
        <v>0.04652777777777778</v>
      </c>
      <c r="L249" s="432" t="s">
        <v>2114</v>
      </c>
      <c r="M249" s="584"/>
      <c r="N249" s="609" t="s">
        <v>2106</v>
      </c>
      <c r="O249" s="382" t="s">
        <v>2034</v>
      </c>
    </row>
    <row r="250" spans="1:15" ht="13.5" customHeight="1">
      <c r="A250" s="973"/>
      <c r="B250" s="964"/>
      <c r="C250" s="959"/>
      <c r="D250" s="931"/>
      <c r="E250" s="953"/>
      <c r="F250" s="968"/>
      <c r="G250" s="317" t="s">
        <v>868</v>
      </c>
      <c r="H250" s="402">
        <v>41501</v>
      </c>
      <c r="I250" s="403" t="s">
        <v>910</v>
      </c>
      <c r="J250" s="409">
        <v>8</v>
      </c>
      <c r="K250" s="492">
        <v>0.034722222222222224</v>
      </c>
      <c r="L250" s="432" t="s">
        <v>2102</v>
      </c>
      <c r="M250" s="584"/>
      <c r="N250" s="609" t="s">
        <v>2106</v>
      </c>
      <c r="O250" s="382" t="s">
        <v>2034</v>
      </c>
    </row>
    <row r="251" spans="1:15" ht="13.5" customHeight="1">
      <c r="A251" s="973"/>
      <c r="B251" s="964"/>
      <c r="C251" s="959"/>
      <c r="D251" s="931"/>
      <c r="E251" s="953"/>
      <c r="F251" s="968"/>
      <c r="G251" s="317" t="s">
        <v>869</v>
      </c>
      <c r="H251" s="402">
        <v>41502</v>
      </c>
      <c r="I251" s="403" t="s">
        <v>910</v>
      </c>
      <c r="J251" s="409">
        <v>7</v>
      </c>
      <c r="K251" s="492">
        <v>0.08333333333333333</v>
      </c>
      <c r="L251" s="432" t="s">
        <v>2103</v>
      </c>
      <c r="M251" s="584"/>
      <c r="N251" s="609" t="s">
        <v>2106</v>
      </c>
      <c r="O251" s="382" t="s">
        <v>2107</v>
      </c>
    </row>
    <row r="252" spans="1:15" ht="13.5" customHeight="1">
      <c r="A252" s="973"/>
      <c r="B252" s="964"/>
      <c r="C252" s="959"/>
      <c r="D252" s="931"/>
      <c r="E252" s="953"/>
      <c r="F252" s="968"/>
      <c r="G252" s="317" t="s">
        <v>870</v>
      </c>
      <c r="H252" s="402">
        <v>41503</v>
      </c>
      <c r="I252" s="403"/>
      <c r="K252" s="492"/>
      <c r="L252" s="432" t="s">
        <v>2105</v>
      </c>
      <c r="M252" s="584"/>
      <c r="N252" s="609" t="s">
        <v>2106</v>
      </c>
      <c r="O252" s="382" t="s">
        <v>2034</v>
      </c>
    </row>
    <row r="253" spans="1:15" ht="13.5" customHeight="1" thickBot="1">
      <c r="A253" s="973"/>
      <c r="B253" s="964"/>
      <c r="C253" s="959"/>
      <c r="D253" s="932"/>
      <c r="E253" s="953"/>
      <c r="F253" s="968"/>
      <c r="G253" s="320" t="s">
        <v>871</v>
      </c>
      <c r="H253" s="450">
        <v>41504</v>
      </c>
      <c r="I253" s="437"/>
      <c r="J253" s="438"/>
      <c r="K253" s="494"/>
      <c r="L253" s="439" t="s">
        <v>2104</v>
      </c>
      <c r="M253" s="584"/>
      <c r="N253" s="609" t="s">
        <v>2106</v>
      </c>
      <c r="O253" s="382" t="s">
        <v>2034</v>
      </c>
    </row>
    <row r="254" spans="1:15" ht="13.5" customHeight="1">
      <c r="A254" s="973"/>
      <c r="B254" s="964"/>
      <c r="C254" s="959"/>
      <c r="D254" s="930" t="s">
        <v>1786</v>
      </c>
      <c r="E254" s="965">
        <f>SUM(J254:J260)</f>
        <v>8</v>
      </c>
      <c r="F254" s="967">
        <f>SUM(K254:K260)</f>
        <v>0.034722222222222224</v>
      </c>
      <c r="G254" s="319" t="s">
        <v>866</v>
      </c>
      <c r="H254" s="425">
        <v>41505</v>
      </c>
      <c r="I254" s="426"/>
      <c r="J254" s="408"/>
      <c r="K254" s="545"/>
      <c r="L254" s="433" t="s">
        <v>2110</v>
      </c>
      <c r="M254" s="584"/>
      <c r="O254" s="382" t="s">
        <v>2112</v>
      </c>
    </row>
    <row r="255" spans="1:13" ht="13.5" customHeight="1">
      <c r="A255" s="973"/>
      <c r="B255" s="964"/>
      <c r="C255" s="959"/>
      <c r="D255" s="931"/>
      <c r="E255" s="953"/>
      <c r="F255" s="968"/>
      <c r="G255" s="317" t="s">
        <v>872</v>
      </c>
      <c r="H255" s="402">
        <v>41506</v>
      </c>
      <c r="I255" s="403"/>
      <c r="K255" s="492"/>
      <c r="L255" s="432" t="s">
        <v>2110</v>
      </c>
      <c r="M255" s="584"/>
    </row>
    <row r="256" spans="1:13" ht="13.5" customHeight="1">
      <c r="A256" s="973"/>
      <c r="B256" s="964"/>
      <c r="C256" s="959"/>
      <c r="D256" s="931"/>
      <c r="E256" s="953"/>
      <c r="F256" s="968"/>
      <c r="G256" s="317" t="s">
        <v>867</v>
      </c>
      <c r="H256" s="402">
        <v>41507</v>
      </c>
      <c r="I256" s="403"/>
      <c r="K256" s="492"/>
      <c r="L256" s="432" t="s">
        <v>2110</v>
      </c>
      <c r="M256" s="584"/>
    </row>
    <row r="257" spans="1:13" ht="13.5" customHeight="1">
      <c r="A257" s="973"/>
      <c r="B257" s="964"/>
      <c r="C257" s="959"/>
      <c r="D257" s="931"/>
      <c r="E257" s="953"/>
      <c r="F257" s="968"/>
      <c r="G257" s="317" t="s">
        <v>868</v>
      </c>
      <c r="H257" s="402">
        <v>41508</v>
      </c>
      <c r="I257" s="403"/>
      <c r="K257" s="492"/>
      <c r="L257" s="432" t="s">
        <v>2110</v>
      </c>
      <c r="M257" s="584"/>
    </row>
    <row r="258" spans="1:13" ht="13.5" customHeight="1">
      <c r="A258" s="973"/>
      <c r="B258" s="964"/>
      <c r="C258" s="959"/>
      <c r="D258" s="931"/>
      <c r="E258" s="953"/>
      <c r="F258" s="968"/>
      <c r="G258" s="317" t="s">
        <v>869</v>
      </c>
      <c r="H258" s="402">
        <v>41509</v>
      </c>
      <c r="I258" s="403"/>
      <c r="K258" s="492"/>
      <c r="L258" s="432" t="s">
        <v>2110</v>
      </c>
      <c r="M258" s="584"/>
    </row>
    <row r="259" spans="1:13" ht="13.5" customHeight="1">
      <c r="A259" s="973"/>
      <c r="B259" s="964"/>
      <c r="C259" s="959"/>
      <c r="D259" s="931"/>
      <c r="E259" s="953"/>
      <c r="F259" s="968"/>
      <c r="G259" s="317" t="s">
        <v>870</v>
      </c>
      <c r="H259" s="402">
        <v>41510</v>
      </c>
      <c r="I259" s="403" t="s">
        <v>910</v>
      </c>
      <c r="J259" s="409">
        <v>8</v>
      </c>
      <c r="K259" s="492">
        <v>0.034722222222222224</v>
      </c>
      <c r="L259" s="432" t="s">
        <v>2109</v>
      </c>
      <c r="M259" s="584"/>
    </row>
    <row r="260" spans="1:13" ht="13.5" customHeight="1" thickBot="1">
      <c r="A260" s="973"/>
      <c r="B260" s="964"/>
      <c r="C260" s="959"/>
      <c r="D260" s="932"/>
      <c r="E260" s="966"/>
      <c r="F260" s="976"/>
      <c r="G260" s="318" t="s">
        <v>871</v>
      </c>
      <c r="H260" s="427">
        <v>41511</v>
      </c>
      <c r="I260" s="428"/>
      <c r="J260" s="410"/>
      <c r="K260" s="546"/>
      <c r="L260" s="436" t="s">
        <v>2111</v>
      </c>
      <c r="M260" s="584"/>
    </row>
    <row r="261" spans="1:13" ht="13.5" customHeight="1">
      <c r="A261" s="973"/>
      <c r="B261" s="964"/>
      <c r="C261" s="959"/>
      <c r="D261" s="930" t="s">
        <v>1787</v>
      </c>
      <c r="E261" s="953">
        <f>SUM(J261:J267)</f>
        <v>15</v>
      </c>
      <c r="F261" s="968">
        <f>SUM(K261:K267)</f>
        <v>0.06805555555555555</v>
      </c>
      <c r="G261" s="316" t="s">
        <v>866</v>
      </c>
      <c r="H261" s="422">
        <v>41512</v>
      </c>
      <c r="I261" s="423"/>
      <c r="J261" s="421"/>
      <c r="K261" s="493"/>
      <c r="L261" s="440" t="s">
        <v>2110</v>
      </c>
      <c r="M261" s="584"/>
    </row>
    <row r="262" spans="1:13" ht="13.5" customHeight="1">
      <c r="A262" s="973"/>
      <c r="B262" s="964"/>
      <c r="C262" s="959"/>
      <c r="D262" s="931"/>
      <c r="E262" s="953"/>
      <c r="F262" s="968"/>
      <c r="G262" s="317" t="s">
        <v>872</v>
      </c>
      <c r="H262" s="402">
        <v>41513</v>
      </c>
      <c r="I262" s="403"/>
      <c r="K262" s="492"/>
      <c r="L262" s="432" t="s">
        <v>2110</v>
      </c>
      <c r="M262" s="584"/>
    </row>
    <row r="263" spans="1:13" ht="13.5" customHeight="1">
      <c r="A263" s="973"/>
      <c r="B263" s="964"/>
      <c r="C263" s="959"/>
      <c r="D263" s="931"/>
      <c r="E263" s="953"/>
      <c r="F263" s="968"/>
      <c r="G263" s="317" t="s">
        <v>867</v>
      </c>
      <c r="H263" s="402">
        <v>41514</v>
      </c>
      <c r="I263" s="403"/>
      <c r="K263" s="492"/>
      <c r="L263" s="432" t="s">
        <v>2110</v>
      </c>
      <c r="M263" s="584"/>
    </row>
    <row r="264" spans="1:13" ht="13.5" customHeight="1">
      <c r="A264" s="973"/>
      <c r="B264" s="964"/>
      <c r="C264" s="959"/>
      <c r="D264" s="931"/>
      <c r="E264" s="953"/>
      <c r="F264" s="968"/>
      <c r="G264" s="317" t="s">
        <v>868</v>
      </c>
      <c r="H264" s="402">
        <v>41515</v>
      </c>
      <c r="I264" s="403"/>
      <c r="K264" s="492"/>
      <c r="L264" s="432" t="s">
        <v>2110</v>
      </c>
      <c r="M264" s="584"/>
    </row>
    <row r="265" spans="1:13" ht="13.5" customHeight="1">
      <c r="A265" s="973"/>
      <c r="B265" s="964"/>
      <c r="C265" s="959"/>
      <c r="D265" s="931"/>
      <c r="E265" s="953"/>
      <c r="F265" s="968"/>
      <c r="G265" s="317" t="s">
        <v>869</v>
      </c>
      <c r="H265" s="402">
        <v>41516</v>
      </c>
      <c r="I265" s="403"/>
      <c r="K265" s="492"/>
      <c r="L265" s="432" t="s">
        <v>2110</v>
      </c>
      <c r="M265" s="584"/>
    </row>
    <row r="266" spans="1:13" ht="13.5" customHeight="1" thickBot="1">
      <c r="A266" s="974"/>
      <c r="B266" s="975"/>
      <c r="C266" s="971"/>
      <c r="D266" s="931"/>
      <c r="E266" s="953"/>
      <c r="F266" s="968"/>
      <c r="G266" s="317" t="s">
        <v>870</v>
      </c>
      <c r="H266" s="402">
        <v>41517</v>
      </c>
      <c r="I266" s="403" t="s">
        <v>910</v>
      </c>
      <c r="J266" s="409">
        <v>8</v>
      </c>
      <c r="K266" s="492">
        <v>0.042361111111111106</v>
      </c>
      <c r="L266" s="432" t="s">
        <v>2113</v>
      </c>
      <c r="M266" s="584"/>
    </row>
    <row r="267" spans="1:13" ht="13.5" customHeight="1" thickBot="1">
      <c r="A267" s="972">
        <v>41518</v>
      </c>
      <c r="B267" s="963">
        <f>SUM(J267:J296)</f>
        <v>14</v>
      </c>
      <c r="C267" s="958">
        <f>SUM(K267:K296)</f>
        <v>0.05625</v>
      </c>
      <c r="D267" s="932"/>
      <c r="E267" s="953"/>
      <c r="F267" s="968"/>
      <c r="G267" s="320" t="s">
        <v>871</v>
      </c>
      <c r="H267" s="450">
        <v>41518</v>
      </c>
      <c r="I267" s="437" t="s">
        <v>910</v>
      </c>
      <c r="J267" s="438">
        <v>7</v>
      </c>
      <c r="K267" s="494">
        <v>0.025694444444444447</v>
      </c>
      <c r="L267" s="439" t="s">
        <v>2108</v>
      </c>
      <c r="M267" s="584"/>
    </row>
    <row r="268" spans="1:13" ht="13.5" customHeight="1">
      <c r="A268" s="973"/>
      <c r="B268" s="964"/>
      <c r="C268" s="959"/>
      <c r="D268" s="930" t="s">
        <v>1788</v>
      </c>
      <c r="E268" s="965">
        <f>SUM(J268:J274)</f>
        <v>7</v>
      </c>
      <c r="F268" s="967">
        <f>SUM(K268:K274)</f>
        <v>0.030555555555555555</v>
      </c>
      <c r="G268" s="319" t="s">
        <v>866</v>
      </c>
      <c r="H268" s="425">
        <v>41519</v>
      </c>
      <c r="I268" s="426"/>
      <c r="J268" s="408"/>
      <c r="K268" s="545"/>
      <c r="L268" s="433" t="s">
        <v>2115</v>
      </c>
      <c r="M268" s="584"/>
    </row>
    <row r="269" spans="1:13" ht="13.5" customHeight="1">
      <c r="A269" s="973"/>
      <c r="B269" s="964"/>
      <c r="C269" s="959"/>
      <c r="D269" s="931"/>
      <c r="E269" s="953"/>
      <c r="F269" s="968"/>
      <c r="G269" s="317" t="s">
        <v>872</v>
      </c>
      <c r="H269" s="402">
        <v>41520</v>
      </c>
      <c r="I269" s="403" t="s">
        <v>985</v>
      </c>
      <c r="J269" s="409">
        <v>7</v>
      </c>
      <c r="K269" s="492">
        <v>0.030555555555555555</v>
      </c>
      <c r="L269" s="432" t="s">
        <v>2116</v>
      </c>
      <c r="M269" s="584"/>
    </row>
    <row r="270" spans="1:13" ht="13.5" customHeight="1">
      <c r="A270" s="973"/>
      <c r="B270" s="964"/>
      <c r="C270" s="959"/>
      <c r="D270" s="931"/>
      <c r="E270" s="953"/>
      <c r="F270" s="968"/>
      <c r="G270" s="317" t="s">
        <v>867</v>
      </c>
      <c r="H270" s="402">
        <v>41521</v>
      </c>
      <c r="I270" s="403"/>
      <c r="K270" s="492"/>
      <c r="L270" s="432"/>
      <c r="M270" s="584"/>
    </row>
    <row r="271" spans="1:13" ht="13.5" customHeight="1">
      <c r="A271" s="973"/>
      <c r="B271" s="964"/>
      <c r="C271" s="959"/>
      <c r="D271" s="931"/>
      <c r="E271" s="953"/>
      <c r="F271" s="968"/>
      <c r="G271" s="317" t="s">
        <v>868</v>
      </c>
      <c r="H271" s="402">
        <v>41522</v>
      </c>
      <c r="I271" s="403"/>
      <c r="K271" s="492"/>
      <c r="L271" s="432"/>
      <c r="M271" s="584"/>
    </row>
    <row r="272" spans="1:13" ht="13.5" customHeight="1">
      <c r="A272" s="973"/>
      <c r="B272" s="964"/>
      <c r="C272" s="959"/>
      <c r="D272" s="931"/>
      <c r="E272" s="953"/>
      <c r="F272" s="968"/>
      <c r="G272" s="317" t="s">
        <v>869</v>
      </c>
      <c r="H272" s="402">
        <v>41523</v>
      </c>
      <c r="I272" s="403"/>
      <c r="K272" s="492"/>
      <c r="L272" s="432"/>
      <c r="M272" s="584"/>
    </row>
    <row r="273" spans="1:13" ht="13.5" customHeight="1">
      <c r="A273" s="973"/>
      <c r="B273" s="964"/>
      <c r="C273" s="959"/>
      <c r="D273" s="931"/>
      <c r="E273" s="953"/>
      <c r="F273" s="968"/>
      <c r="G273" s="317" t="s">
        <v>870</v>
      </c>
      <c r="H273" s="402">
        <v>41524</v>
      </c>
      <c r="I273" s="403"/>
      <c r="K273" s="492"/>
      <c r="L273" s="432"/>
      <c r="M273" s="584"/>
    </row>
    <row r="274" spans="1:13" ht="13.5" customHeight="1" thickBot="1">
      <c r="A274" s="973"/>
      <c r="B274" s="964"/>
      <c r="C274" s="959"/>
      <c r="D274" s="932"/>
      <c r="E274" s="966"/>
      <c r="F274" s="976"/>
      <c r="G274" s="318" t="s">
        <v>871</v>
      </c>
      <c r="H274" s="427">
        <v>41525</v>
      </c>
      <c r="I274" s="428"/>
      <c r="J274" s="410"/>
      <c r="K274" s="546"/>
      <c r="L274" s="436"/>
      <c r="M274" s="584"/>
    </row>
    <row r="275" spans="1:13" ht="13.5" customHeight="1">
      <c r="A275" s="973"/>
      <c r="B275" s="964"/>
      <c r="C275" s="959"/>
      <c r="D275" s="930" t="s">
        <v>1789</v>
      </c>
      <c r="E275" s="953">
        <f>SUM(J275:J281)</f>
        <v>0</v>
      </c>
      <c r="F275" s="968">
        <f>SUM(K275:K281)</f>
        <v>0</v>
      </c>
      <c r="G275" s="316" t="s">
        <v>866</v>
      </c>
      <c r="H275" s="422">
        <v>41526</v>
      </c>
      <c r="I275" s="423"/>
      <c r="J275" s="421"/>
      <c r="K275" s="493"/>
      <c r="L275" s="440"/>
      <c r="M275" s="584"/>
    </row>
    <row r="276" spans="1:13" ht="13.5" customHeight="1">
      <c r="A276" s="973"/>
      <c r="B276" s="964"/>
      <c r="C276" s="959"/>
      <c r="D276" s="931"/>
      <c r="E276" s="953"/>
      <c r="F276" s="968"/>
      <c r="G276" s="317" t="s">
        <v>872</v>
      </c>
      <c r="H276" s="402">
        <v>41527</v>
      </c>
      <c r="I276" s="403"/>
      <c r="K276" s="492"/>
      <c r="L276" s="432"/>
      <c r="M276" s="584"/>
    </row>
    <row r="277" spans="1:13" ht="13.5" customHeight="1">
      <c r="A277" s="973"/>
      <c r="B277" s="964"/>
      <c r="C277" s="959"/>
      <c r="D277" s="931"/>
      <c r="E277" s="953"/>
      <c r="F277" s="968"/>
      <c r="G277" s="317" t="s">
        <v>867</v>
      </c>
      <c r="H277" s="402">
        <v>41528</v>
      </c>
      <c r="I277" s="403"/>
      <c r="K277" s="492"/>
      <c r="L277" s="432"/>
      <c r="M277" s="584"/>
    </row>
    <row r="278" spans="1:13" ht="13.5" customHeight="1">
      <c r="A278" s="973"/>
      <c r="B278" s="964"/>
      <c r="C278" s="959"/>
      <c r="D278" s="931"/>
      <c r="E278" s="953"/>
      <c r="F278" s="968"/>
      <c r="G278" s="317" t="s">
        <v>868</v>
      </c>
      <c r="H278" s="402">
        <v>41529</v>
      </c>
      <c r="I278" s="403"/>
      <c r="K278" s="492"/>
      <c r="L278" s="432"/>
      <c r="M278" s="584"/>
    </row>
    <row r="279" spans="1:13" ht="13.5" customHeight="1">
      <c r="A279" s="973"/>
      <c r="B279" s="964"/>
      <c r="C279" s="959"/>
      <c r="D279" s="931"/>
      <c r="E279" s="953"/>
      <c r="F279" s="968"/>
      <c r="G279" s="317" t="s">
        <v>869</v>
      </c>
      <c r="H279" s="402">
        <v>41530</v>
      </c>
      <c r="I279" s="403"/>
      <c r="K279" s="492"/>
      <c r="L279" s="432"/>
      <c r="M279" s="584"/>
    </row>
    <row r="280" spans="1:13" ht="13.5" customHeight="1">
      <c r="A280" s="973"/>
      <c r="B280" s="964"/>
      <c r="C280" s="959"/>
      <c r="D280" s="931"/>
      <c r="E280" s="953"/>
      <c r="F280" s="968"/>
      <c r="G280" s="317" t="s">
        <v>870</v>
      </c>
      <c r="H280" s="402">
        <v>41531</v>
      </c>
      <c r="I280" s="403"/>
      <c r="K280" s="492"/>
      <c r="L280" s="432"/>
      <c r="M280" s="584"/>
    </row>
    <row r="281" spans="1:13" ht="13.5" customHeight="1" thickBot="1">
      <c r="A281" s="973"/>
      <c r="B281" s="964"/>
      <c r="C281" s="959"/>
      <c r="D281" s="932"/>
      <c r="E281" s="953"/>
      <c r="F281" s="968"/>
      <c r="G281" s="320" t="s">
        <v>871</v>
      </c>
      <c r="H281" s="450">
        <v>41532</v>
      </c>
      <c r="I281" s="437"/>
      <c r="J281" s="438"/>
      <c r="K281" s="494"/>
      <c r="L281" s="439"/>
      <c r="M281" s="584"/>
    </row>
    <row r="282" spans="1:13" ht="13.5" customHeight="1" hidden="1">
      <c r="A282" s="973"/>
      <c r="B282" s="964"/>
      <c r="C282" s="959"/>
      <c r="D282" s="930" t="s">
        <v>1790</v>
      </c>
      <c r="E282" s="965">
        <f>SUM(J282:J288)</f>
        <v>0</v>
      </c>
      <c r="F282" s="967">
        <f>SUM(K282:K288)</f>
        <v>0</v>
      </c>
      <c r="G282" s="319" t="s">
        <v>866</v>
      </c>
      <c r="H282" s="425">
        <v>41533</v>
      </c>
      <c r="I282" s="426"/>
      <c r="J282" s="408"/>
      <c r="K282" s="545"/>
      <c r="L282" s="433"/>
      <c r="M282" s="584"/>
    </row>
    <row r="283" spans="1:13" ht="13.5" customHeight="1" hidden="1">
      <c r="A283" s="973"/>
      <c r="B283" s="964"/>
      <c r="C283" s="959"/>
      <c r="D283" s="931"/>
      <c r="E283" s="953"/>
      <c r="F283" s="968"/>
      <c r="G283" s="317" t="s">
        <v>872</v>
      </c>
      <c r="H283" s="402">
        <v>41534</v>
      </c>
      <c r="I283" s="403"/>
      <c r="K283" s="492"/>
      <c r="L283" s="432"/>
      <c r="M283" s="584"/>
    </row>
    <row r="284" spans="1:13" ht="13.5" customHeight="1" hidden="1">
      <c r="A284" s="973"/>
      <c r="B284" s="964"/>
      <c r="C284" s="959"/>
      <c r="D284" s="931"/>
      <c r="E284" s="953"/>
      <c r="F284" s="968"/>
      <c r="G284" s="317" t="s">
        <v>867</v>
      </c>
      <c r="H284" s="402">
        <v>41535</v>
      </c>
      <c r="I284" s="403"/>
      <c r="K284" s="492"/>
      <c r="L284" s="432"/>
      <c r="M284" s="584"/>
    </row>
    <row r="285" spans="1:13" ht="13.5" customHeight="1" hidden="1">
      <c r="A285" s="973"/>
      <c r="B285" s="964"/>
      <c r="C285" s="959"/>
      <c r="D285" s="931"/>
      <c r="E285" s="953"/>
      <c r="F285" s="968"/>
      <c r="G285" s="317" t="s">
        <v>868</v>
      </c>
      <c r="H285" s="402">
        <v>41536</v>
      </c>
      <c r="I285" s="403"/>
      <c r="K285" s="492"/>
      <c r="L285" s="432"/>
      <c r="M285" s="584"/>
    </row>
    <row r="286" spans="1:13" ht="13.5" customHeight="1" hidden="1">
      <c r="A286" s="973"/>
      <c r="B286" s="964"/>
      <c r="C286" s="959"/>
      <c r="D286" s="931"/>
      <c r="E286" s="953"/>
      <c r="F286" s="968"/>
      <c r="G286" s="317" t="s">
        <v>869</v>
      </c>
      <c r="H286" s="402">
        <v>41537</v>
      </c>
      <c r="I286" s="403"/>
      <c r="K286" s="492"/>
      <c r="L286" s="432"/>
      <c r="M286" s="584"/>
    </row>
    <row r="287" spans="1:13" ht="13.5" customHeight="1" hidden="1">
      <c r="A287" s="973"/>
      <c r="B287" s="964"/>
      <c r="C287" s="959"/>
      <c r="D287" s="931"/>
      <c r="E287" s="953"/>
      <c r="F287" s="968"/>
      <c r="G287" s="317" t="s">
        <v>870</v>
      </c>
      <c r="H287" s="402">
        <v>41538</v>
      </c>
      <c r="I287" s="403"/>
      <c r="K287" s="492"/>
      <c r="L287" s="432"/>
      <c r="M287" s="584"/>
    </row>
    <row r="288" spans="1:13" ht="13.5" customHeight="1" hidden="1" thickBot="1">
      <c r="A288" s="973"/>
      <c r="B288" s="964"/>
      <c r="C288" s="959"/>
      <c r="D288" s="932"/>
      <c r="E288" s="966"/>
      <c r="F288" s="976"/>
      <c r="G288" s="318" t="s">
        <v>871</v>
      </c>
      <c r="H288" s="427">
        <v>41539</v>
      </c>
      <c r="I288" s="428"/>
      <c r="J288" s="410"/>
      <c r="K288" s="546"/>
      <c r="L288" s="436"/>
      <c r="M288" s="584"/>
    </row>
    <row r="289" spans="1:13" ht="13.5" customHeight="1" hidden="1">
      <c r="A289" s="973"/>
      <c r="B289" s="964"/>
      <c r="C289" s="959"/>
      <c r="D289" s="930" t="s">
        <v>1791</v>
      </c>
      <c r="E289" s="953">
        <f>SUM(J289:J295)</f>
        <v>0</v>
      </c>
      <c r="F289" s="968">
        <f>SUM(K289:K295)</f>
        <v>0</v>
      </c>
      <c r="G289" s="316" t="s">
        <v>866</v>
      </c>
      <c r="H289" s="422">
        <v>41540</v>
      </c>
      <c r="I289" s="423"/>
      <c r="J289" s="421"/>
      <c r="K289" s="493"/>
      <c r="L289" s="440"/>
      <c r="M289" s="584"/>
    </row>
    <row r="290" spans="1:13" ht="13.5" customHeight="1" hidden="1">
      <c r="A290" s="973"/>
      <c r="B290" s="964"/>
      <c r="C290" s="959"/>
      <c r="D290" s="931"/>
      <c r="E290" s="953"/>
      <c r="F290" s="968"/>
      <c r="G290" s="317" t="s">
        <v>872</v>
      </c>
      <c r="H290" s="402">
        <v>41541</v>
      </c>
      <c r="I290" s="403"/>
      <c r="K290" s="492"/>
      <c r="L290" s="432"/>
      <c r="M290" s="584"/>
    </row>
    <row r="291" spans="1:13" ht="13.5" customHeight="1" hidden="1">
      <c r="A291" s="973"/>
      <c r="B291" s="964"/>
      <c r="C291" s="959"/>
      <c r="D291" s="931"/>
      <c r="E291" s="953"/>
      <c r="F291" s="968"/>
      <c r="G291" s="317" t="s">
        <v>867</v>
      </c>
      <c r="H291" s="402">
        <v>41542</v>
      </c>
      <c r="I291" s="403"/>
      <c r="K291" s="492"/>
      <c r="L291" s="432"/>
      <c r="M291" s="584"/>
    </row>
    <row r="292" spans="1:13" ht="13.5" customHeight="1" hidden="1">
      <c r="A292" s="973"/>
      <c r="B292" s="964"/>
      <c r="C292" s="959"/>
      <c r="D292" s="931"/>
      <c r="E292" s="953"/>
      <c r="F292" s="968"/>
      <c r="G292" s="317" t="s">
        <v>868</v>
      </c>
      <c r="H292" s="402">
        <v>41543</v>
      </c>
      <c r="I292" s="403"/>
      <c r="K292" s="492"/>
      <c r="L292" s="432"/>
      <c r="M292" s="584"/>
    </row>
    <row r="293" spans="1:13" ht="13.5" customHeight="1" hidden="1">
      <c r="A293" s="973"/>
      <c r="B293" s="964"/>
      <c r="C293" s="959"/>
      <c r="D293" s="931"/>
      <c r="E293" s="953"/>
      <c r="F293" s="968"/>
      <c r="G293" s="317" t="s">
        <v>869</v>
      </c>
      <c r="H293" s="402">
        <v>41544</v>
      </c>
      <c r="I293" s="403"/>
      <c r="K293" s="492"/>
      <c r="L293" s="432"/>
      <c r="M293" s="584"/>
    </row>
    <row r="294" spans="1:13" ht="13.5" customHeight="1" hidden="1">
      <c r="A294" s="973"/>
      <c r="B294" s="964"/>
      <c r="C294" s="959"/>
      <c r="D294" s="931"/>
      <c r="E294" s="953"/>
      <c r="F294" s="968"/>
      <c r="G294" s="317" t="s">
        <v>870</v>
      </c>
      <c r="H294" s="402">
        <v>41545</v>
      </c>
      <c r="I294" s="403"/>
      <c r="K294" s="492"/>
      <c r="L294" s="432"/>
      <c r="M294" s="584"/>
    </row>
    <row r="295" spans="1:13" ht="13.5" customHeight="1" hidden="1" thickBot="1">
      <c r="A295" s="973"/>
      <c r="B295" s="964"/>
      <c r="C295" s="959"/>
      <c r="D295" s="932"/>
      <c r="E295" s="953"/>
      <c r="F295" s="968"/>
      <c r="G295" s="320" t="s">
        <v>871</v>
      </c>
      <c r="H295" s="450">
        <v>41546</v>
      </c>
      <c r="I295" s="437"/>
      <c r="J295" s="438"/>
      <c r="K295" s="494"/>
      <c r="L295" s="439"/>
      <c r="M295" s="584"/>
    </row>
    <row r="296" spans="1:13" ht="13.5" customHeight="1" hidden="1" thickBot="1">
      <c r="A296" s="974"/>
      <c r="B296" s="975"/>
      <c r="C296" s="971"/>
      <c r="D296" s="930" t="s">
        <v>1792</v>
      </c>
      <c r="E296" s="965">
        <f>SUM(J296:J302)</f>
        <v>0</v>
      </c>
      <c r="F296" s="967">
        <f>SUM(K296:K302)</f>
        <v>0</v>
      </c>
      <c r="G296" s="319" t="s">
        <v>866</v>
      </c>
      <c r="H296" s="425">
        <v>41547</v>
      </c>
      <c r="I296" s="426"/>
      <c r="J296" s="408"/>
      <c r="K296" s="545"/>
      <c r="L296" s="433"/>
      <c r="M296" s="584"/>
    </row>
    <row r="297" spans="1:13" ht="13.5" customHeight="1" hidden="1">
      <c r="A297" s="972">
        <v>41548</v>
      </c>
      <c r="B297" s="963">
        <f>SUM(J297:J327)</f>
        <v>0</v>
      </c>
      <c r="C297" s="958">
        <f>SUM(K297:K327)</f>
        <v>0</v>
      </c>
      <c r="D297" s="931"/>
      <c r="E297" s="953"/>
      <c r="F297" s="968"/>
      <c r="G297" s="317" t="s">
        <v>872</v>
      </c>
      <c r="H297" s="402">
        <v>41548</v>
      </c>
      <c r="I297" s="403"/>
      <c r="K297" s="492"/>
      <c r="L297" s="432"/>
      <c r="M297" s="584"/>
    </row>
    <row r="298" spans="1:13" ht="13.5" customHeight="1" hidden="1">
      <c r="A298" s="973"/>
      <c r="B298" s="964"/>
      <c r="C298" s="959"/>
      <c r="D298" s="931"/>
      <c r="E298" s="953"/>
      <c r="F298" s="968"/>
      <c r="G298" s="317" t="s">
        <v>867</v>
      </c>
      <c r="H298" s="402">
        <v>41549</v>
      </c>
      <c r="I298" s="403"/>
      <c r="K298" s="492"/>
      <c r="L298" s="432"/>
      <c r="M298" s="584"/>
    </row>
    <row r="299" spans="1:13" ht="13.5" customHeight="1" hidden="1">
      <c r="A299" s="973"/>
      <c r="B299" s="964"/>
      <c r="C299" s="959"/>
      <c r="D299" s="931"/>
      <c r="E299" s="953"/>
      <c r="F299" s="968"/>
      <c r="G299" s="317" t="s">
        <v>868</v>
      </c>
      <c r="H299" s="402">
        <v>41550</v>
      </c>
      <c r="I299" s="403"/>
      <c r="K299" s="492"/>
      <c r="L299" s="432"/>
      <c r="M299" s="584"/>
    </row>
    <row r="300" spans="1:13" ht="13.5" customHeight="1" hidden="1">
      <c r="A300" s="973"/>
      <c r="B300" s="964"/>
      <c r="C300" s="959"/>
      <c r="D300" s="931"/>
      <c r="E300" s="953"/>
      <c r="F300" s="968"/>
      <c r="G300" s="317" t="s">
        <v>869</v>
      </c>
      <c r="H300" s="402">
        <v>41551</v>
      </c>
      <c r="I300" s="403"/>
      <c r="K300" s="492"/>
      <c r="L300" s="432"/>
      <c r="M300" s="584"/>
    </row>
    <row r="301" spans="1:13" ht="13.5" customHeight="1" hidden="1">
      <c r="A301" s="973"/>
      <c r="B301" s="964"/>
      <c r="C301" s="959"/>
      <c r="D301" s="931"/>
      <c r="E301" s="953"/>
      <c r="F301" s="968"/>
      <c r="G301" s="317" t="s">
        <v>870</v>
      </c>
      <c r="H301" s="402">
        <v>41552</v>
      </c>
      <c r="I301" s="403"/>
      <c r="K301" s="492"/>
      <c r="L301" s="432"/>
      <c r="M301" s="584"/>
    </row>
    <row r="302" spans="1:13" ht="13.5" customHeight="1" hidden="1" thickBot="1">
      <c r="A302" s="973"/>
      <c r="B302" s="964"/>
      <c r="C302" s="959"/>
      <c r="D302" s="932"/>
      <c r="E302" s="966"/>
      <c r="F302" s="976"/>
      <c r="G302" s="318" t="s">
        <v>871</v>
      </c>
      <c r="H302" s="427">
        <v>41553</v>
      </c>
      <c r="I302" s="428"/>
      <c r="J302" s="410"/>
      <c r="K302" s="546"/>
      <c r="L302" s="436"/>
      <c r="M302" s="584"/>
    </row>
    <row r="303" spans="1:13" ht="13.5" customHeight="1" hidden="1">
      <c r="A303" s="973"/>
      <c r="B303" s="964"/>
      <c r="C303" s="959"/>
      <c r="D303" s="930" t="s">
        <v>1793</v>
      </c>
      <c r="E303" s="953">
        <f>SUM(J303:J309)</f>
        <v>0</v>
      </c>
      <c r="F303" s="968">
        <f>SUM(K303:K309)</f>
        <v>0</v>
      </c>
      <c r="G303" s="316" t="s">
        <v>866</v>
      </c>
      <c r="H303" s="422">
        <v>41554</v>
      </c>
      <c r="I303" s="423"/>
      <c r="J303" s="421"/>
      <c r="K303" s="493"/>
      <c r="L303" s="440"/>
      <c r="M303" s="584"/>
    </row>
    <row r="304" spans="1:13" ht="13.5" customHeight="1" hidden="1">
      <c r="A304" s="973"/>
      <c r="B304" s="964"/>
      <c r="C304" s="959"/>
      <c r="D304" s="931"/>
      <c r="E304" s="953"/>
      <c r="F304" s="968"/>
      <c r="G304" s="317" t="s">
        <v>872</v>
      </c>
      <c r="H304" s="402">
        <v>41555</v>
      </c>
      <c r="I304" s="403"/>
      <c r="K304" s="492"/>
      <c r="L304" s="432"/>
      <c r="M304" s="584"/>
    </row>
    <row r="305" spans="1:13" ht="13.5" customHeight="1" hidden="1">
      <c r="A305" s="973"/>
      <c r="B305" s="964"/>
      <c r="C305" s="959"/>
      <c r="D305" s="931"/>
      <c r="E305" s="953"/>
      <c r="F305" s="968"/>
      <c r="G305" s="317" t="s">
        <v>867</v>
      </c>
      <c r="H305" s="402">
        <v>41556</v>
      </c>
      <c r="I305" s="403"/>
      <c r="K305" s="492"/>
      <c r="L305" s="432"/>
      <c r="M305" s="584"/>
    </row>
    <row r="306" spans="1:13" ht="13.5" customHeight="1" hidden="1">
      <c r="A306" s="973"/>
      <c r="B306" s="964"/>
      <c r="C306" s="959"/>
      <c r="D306" s="931"/>
      <c r="E306" s="953"/>
      <c r="F306" s="968"/>
      <c r="G306" s="317" t="s">
        <v>868</v>
      </c>
      <c r="H306" s="402">
        <v>41557</v>
      </c>
      <c r="I306" s="403"/>
      <c r="K306" s="492"/>
      <c r="L306" s="432"/>
      <c r="M306" s="584"/>
    </row>
    <row r="307" spans="1:13" ht="13.5" customHeight="1" hidden="1">
      <c r="A307" s="973"/>
      <c r="B307" s="964"/>
      <c r="C307" s="959"/>
      <c r="D307" s="931"/>
      <c r="E307" s="953"/>
      <c r="F307" s="968"/>
      <c r="G307" s="317" t="s">
        <v>869</v>
      </c>
      <c r="H307" s="402">
        <v>41558</v>
      </c>
      <c r="I307" s="403"/>
      <c r="K307" s="492"/>
      <c r="L307" s="432"/>
      <c r="M307" s="584"/>
    </row>
    <row r="308" spans="1:13" ht="13.5" customHeight="1" hidden="1">
      <c r="A308" s="973"/>
      <c r="B308" s="964"/>
      <c r="C308" s="959"/>
      <c r="D308" s="931"/>
      <c r="E308" s="953"/>
      <c r="F308" s="968"/>
      <c r="G308" s="317" t="s">
        <v>870</v>
      </c>
      <c r="H308" s="402">
        <v>41559</v>
      </c>
      <c r="I308" s="403"/>
      <c r="K308" s="492"/>
      <c r="L308" s="432"/>
      <c r="M308" s="584"/>
    </row>
    <row r="309" spans="1:13" ht="13.5" customHeight="1" hidden="1" thickBot="1">
      <c r="A309" s="973"/>
      <c r="B309" s="964"/>
      <c r="C309" s="959"/>
      <c r="D309" s="932"/>
      <c r="E309" s="953"/>
      <c r="F309" s="968"/>
      <c r="G309" s="320" t="s">
        <v>871</v>
      </c>
      <c r="H309" s="450">
        <v>41560</v>
      </c>
      <c r="I309" s="437"/>
      <c r="J309" s="438"/>
      <c r="K309" s="494"/>
      <c r="L309" s="439"/>
      <c r="M309" s="584"/>
    </row>
    <row r="310" spans="1:13" ht="13.5" customHeight="1" hidden="1">
      <c r="A310" s="973"/>
      <c r="B310" s="964"/>
      <c r="C310" s="959"/>
      <c r="D310" s="930" t="s">
        <v>1794</v>
      </c>
      <c r="E310" s="965">
        <f>SUM(J310:J316)</f>
        <v>0</v>
      </c>
      <c r="F310" s="967">
        <f>SUM(K310:K316)</f>
        <v>0</v>
      </c>
      <c r="G310" s="319" t="s">
        <v>866</v>
      </c>
      <c r="H310" s="425">
        <v>41561</v>
      </c>
      <c r="I310" s="426"/>
      <c r="J310" s="408"/>
      <c r="K310" s="545"/>
      <c r="L310" s="433"/>
      <c r="M310" s="584"/>
    </row>
    <row r="311" spans="1:13" ht="13.5" customHeight="1" hidden="1">
      <c r="A311" s="973"/>
      <c r="B311" s="964"/>
      <c r="C311" s="959"/>
      <c r="D311" s="931"/>
      <c r="E311" s="953"/>
      <c r="F311" s="968"/>
      <c r="G311" s="317" t="s">
        <v>872</v>
      </c>
      <c r="H311" s="402">
        <v>41562</v>
      </c>
      <c r="I311" s="403"/>
      <c r="K311" s="492"/>
      <c r="L311" s="432"/>
      <c r="M311" s="584"/>
    </row>
    <row r="312" spans="1:13" ht="13.5" customHeight="1" hidden="1">
      <c r="A312" s="973"/>
      <c r="B312" s="964"/>
      <c r="C312" s="959"/>
      <c r="D312" s="931"/>
      <c r="E312" s="953"/>
      <c r="F312" s="968"/>
      <c r="G312" s="317" t="s">
        <v>867</v>
      </c>
      <c r="H312" s="402">
        <v>41563</v>
      </c>
      <c r="I312" s="403"/>
      <c r="K312" s="492"/>
      <c r="L312" s="432"/>
      <c r="M312" s="584"/>
    </row>
    <row r="313" spans="1:13" ht="13.5" customHeight="1" hidden="1">
      <c r="A313" s="973"/>
      <c r="B313" s="964"/>
      <c r="C313" s="959"/>
      <c r="D313" s="931"/>
      <c r="E313" s="953"/>
      <c r="F313" s="968"/>
      <c r="G313" s="317" t="s">
        <v>868</v>
      </c>
      <c r="H313" s="402">
        <v>41564</v>
      </c>
      <c r="I313" s="403"/>
      <c r="K313" s="492"/>
      <c r="L313" s="432"/>
      <c r="M313" s="584"/>
    </row>
    <row r="314" spans="1:13" ht="13.5" customHeight="1" hidden="1">
      <c r="A314" s="973"/>
      <c r="B314" s="964"/>
      <c r="C314" s="959"/>
      <c r="D314" s="931"/>
      <c r="E314" s="953"/>
      <c r="F314" s="968"/>
      <c r="G314" s="317" t="s">
        <v>869</v>
      </c>
      <c r="H314" s="402">
        <v>41565</v>
      </c>
      <c r="I314" s="403"/>
      <c r="K314" s="492"/>
      <c r="L314" s="432"/>
      <c r="M314" s="584"/>
    </row>
    <row r="315" spans="1:13" ht="13.5" customHeight="1" hidden="1">
      <c r="A315" s="973"/>
      <c r="B315" s="964"/>
      <c r="C315" s="959"/>
      <c r="D315" s="931"/>
      <c r="E315" s="953"/>
      <c r="F315" s="968"/>
      <c r="G315" s="317" t="s">
        <v>870</v>
      </c>
      <c r="H315" s="402">
        <v>41566</v>
      </c>
      <c r="I315" s="403"/>
      <c r="K315" s="492"/>
      <c r="L315" s="432"/>
      <c r="M315" s="584"/>
    </row>
    <row r="316" spans="1:13" ht="13.5" customHeight="1" hidden="1" thickBot="1">
      <c r="A316" s="973"/>
      <c r="B316" s="964"/>
      <c r="C316" s="959"/>
      <c r="D316" s="932"/>
      <c r="E316" s="966"/>
      <c r="F316" s="976"/>
      <c r="G316" s="318" t="s">
        <v>871</v>
      </c>
      <c r="H316" s="427">
        <v>41567</v>
      </c>
      <c r="I316" s="428"/>
      <c r="J316" s="410"/>
      <c r="K316" s="546"/>
      <c r="L316" s="436"/>
      <c r="M316" s="584"/>
    </row>
    <row r="317" spans="1:13" ht="13.5" customHeight="1" hidden="1">
      <c r="A317" s="973"/>
      <c r="B317" s="964"/>
      <c r="C317" s="959"/>
      <c r="D317" s="930" t="s">
        <v>1795</v>
      </c>
      <c r="E317" s="953">
        <f>SUM(J317:J323)</f>
        <v>0</v>
      </c>
      <c r="F317" s="968">
        <f>SUM(K317:K323)</f>
        <v>0</v>
      </c>
      <c r="G317" s="316" t="s">
        <v>866</v>
      </c>
      <c r="H317" s="422">
        <v>41568</v>
      </c>
      <c r="I317" s="423"/>
      <c r="J317" s="421"/>
      <c r="K317" s="493"/>
      <c r="L317" s="440"/>
      <c r="M317" s="584"/>
    </row>
    <row r="318" spans="1:13" ht="13.5" customHeight="1" hidden="1">
      <c r="A318" s="973"/>
      <c r="B318" s="964"/>
      <c r="C318" s="959"/>
      <c r="D318" s="931"/>
      <c r="E318" s="953"/>
      <c r="F318" s="968"/>
      <c r="G318" s="317" t="s">
        <v>872</v>
      </c>
      <c r="H318" s="402">
        <v>41569</v>
      </c>
      <c r="I318" s="403"/>
      <c r="K318" s="492"/>
      <c r="L318" s="432"/>
      <c r="M318" s="584"/>
    </row>
    <row r="319" spans="1:13" ht="13.5" customHeight="1" hidden="1">
      <c r="A319" s="973"/>
      <c r="B319" s="964"/>
      <c r="C319" s="959"/>
      <c r="D319" s="931"/>
      <c r="E319" s="953"/>
      <c r="F319" s="968"/>
      <c r="G319" s="317" t="s">
        <v>867</v>
      </c>
      <c r="H319" s="402">
        <v>41570</v>
      </c>
      <c r="I319" s="403"/>
      <c r="K319" s="492"/>
      <c r="L319" s="432"/>
      <c r="M319" s="584"/>
    </row>
    <row r="320" spans="1:13" ht="13.5" customHeight="1" hidden="1">
      <c r="A320" s="973"/>
      <c r="B320" s="964"/>
      <c r="C320" s="959"/>
      <c r="D320" s="931"/>
      <c r="E320" s="953"/>
      <c r="F320" s="968"/>
      <c r="G320" s="317" t="s">
        <v>868</v>
      </c>
      <c r="H320" s="402">
        <v>41571</v>
      </c>
      <c r="I320" s="403"/>
      <c r="K320" s="492"/>
      <c r="L320" s="432"/>
      <c r="M320" s="584"/>
    </row>
    <row r="321" spans="1:13" ht="13.5" customHeight="1" hidden="1">
      <c r="A321" s="973"/>
      <c r="B321" s="964"/>
      <c r="C321" s="959"/>
      <c r="D321" s="931"/>
      <c r="E321" s="953"/>
      <c r="F321" s="968"/>
      <c r="G321" s="317" t="s">
        <v>869</v>
      </c>
      <c r="H321" s="402">
        <v>41572</v>
      </c>
      <c r="I321" s="403"/>
      <c r="K321" s="492"/>
      <c r="L321" s="432"/>
      <c r="M321" s="584"/>
    </row>
    <row r="322" spans="1:13" ht="13.5" customHeight="1" hidden="1">
      <c r="A322" s="973"/>
      <c r="B322" s="964"/>
      <c r="C322" s="959"/>
      <c r="D322" s="931"/>
      <c r="E322" s="953"/>
      <c r="F322" s="968"/>
      <c r="G322" s="317" t="s">
        <v>870</v>
      </c>
      <c r="H322" s="402">
        <v>41573</v>
      </c>
      <c r="I322" s="403"/>
      <c r="K322" s="492"/>
      <c r="L322" s="432"/>
      <c r="M322" s="584"/>
    </row>
    <row r="323" spans="1:13" ht="13.5" customHeight="1" hidden="1" thickBot="1">
      <c r="A323" s="973"/>
      <c r="B323" s="964"/>
      <c r="C323" s="959"/>
      <c r="D323" s="932"/>
      <c r="E323" s="953"/>
      <c r="F323" s="968"/>
      <c r="G323" s="320" t="s">
        <v>871</v>
      </c>
      <c r="H323" s="450">
        <v>41574</v>
      </c>
      <c r="I323" s="437"/>
      <c r="J323" s="438"/>
      <c r="K323" s="494"/>
      <c r="L323" s="439"/>
      <c r="M323" s="584"/>
    </row>
    <row r="324" spans="1:13" ht="13.5" customHeight="1" hidden="1">
      <c r="A324" s="973"/>
      <c r="B324" s="964"/>
      <c r="C324" s="959"/>
      <c r="D324" s="930" t="s">
        <v>1796</v>
      </c>
      <c r="E324" s="965">
        <f>SUM(J324:J330)</f>
        <v>0</v>
      </c>
      <c r="F324" s="967">
        <f>SUM(K324:K330)</f>
        <v>0</v>
      </c>
      <c r="G324" s="319" t="s">
        <v>866</v>
      </c>
      <c r="H324" s="425">
        <v>41575</v>
      </c>
      <c r="I324" s="426"/>
      <c r="J324" s="408"/>
      <c r="K324" s="545"/>
      <c r="L324" s="433"/>
      <c r="M324" s="584"/>
    </row>
    <row r="325" spans="1:13" ht="13.5" customHeight="1" hidden="1">
      <c r="A325" s="973"/>
      <c r="B325" s="964"/>
      <c r="C325" s="959"/>
      <c r="D325" s="931"/>
      <c r="E325" s="953"/>
      <c r="F325" s="968"/>
      <c r="G325" s="317" t="s">
        <v>872</v>
      </c>
      <c r="H325" s="402">
        <v>41576</v>
      </c>
      <c r="I325" s="403"/>
      <c r="K325" s="492"/>
      <c r="L325" s="432"/>
      <c r="M325" s="584"/>
    </row>
    <row r="326" spans="1:13" ht="13.5" customHeight="1" hidden="1">
      <c r="A326" s="973"/>
      <c r="B326" s="964"/>
      <c r="C326" s="959"/>
      <c r="D326" s="931"/>
      <c r="E326" s="953"/>
      <c r="F326" s="968"/>
      <c r="G326" s="317" t="s">
        <v>867</v>
      </c>
      <c r="H326" s="402">
        <v>41577</v>
      </c>
      <c r="I326" s="403"/>
      <c r="K326" s="492"/>
      <c r="L326" s="432"/>
      <c r="M326" s="584"/>
    </row>
    <row r="327" spans="1:13" ht="13.5" customHeight="1" hidden="1" thickBot="1">
      <c r="A327" s="974"/>
      <c r="B327" s="975"/>
      <c r="C327" s="971"/>
      <c r="D327" s="931"/>
      <c r="E327" s="953"/>
      <c r="F327" s="968"/>
      <c r="G327" s="317" t="s">
        <v>868</v>
      </c>
      <c r="H327" s="402">
        <v>41578</v>
      </c>
      <c r="I327" s="403"/>
      <c r="K327" s="492"/>
      <c r="L327" s="432"/>
      <c r="M327" s="584"/>
    </row>
    <row r="328" spans="1:13" ht="13.5" customHeight="1" hidden="1">
      <c r="A328" s="972">
        <v>41579</v>
      </c>
      <c r="B328" s="963">
        <f>SUM(J328:J357)</f>
        <v>0</v>
      </c>
      <c r="C328" s="958">
        <f>SUM(K328:K357)</f>
        <v>0</v>
      </c>
      <c r="D328" s="931"/>
      <c r="E328" s="953"/>
      <c r="F328" s="968"/>
      <c r="G328" s="317" t="s">
        <v>869</v>
      </c>
      <c r="H328" s="402">
        <v>41579</v>
      </c>
      <c r="I328" s="403"/>
      <c r="K328" s="492"/>
      <c r="L328" s="432"/>
      <c r="M328" s="584"/>
    </row>
    <row r="329" spans="1:13" ht="13.5" customHeight="1" hidden="1">
      <c r="A329" s="973"/>
      <c r="B329" s="964"/>
      <c r="C329" s="959"/>
      <c r="D329" s="931"/>
      <c r="E329" s="953"/>
      <c r="F329" s="968"/>
      <c r="G329" s="317" t="s">
        <v>870</v>
      </c>
      <c r="H329" s="402">
        <v>41580</v>
      </c>
      <c r="I329" s="403"/>
      <c r="K329" s="492"/>
      <c r="L329" s="432"/>
      <c r="M329" s="584"/>
    </row>
    <row r="330" spans="1:13" ht="13.5" customHeight="1" hidden="1" thickBot="1">
      <c r="A330" s="973"/>
      <c r="B330" s="964"/>
      <c r="C330" s="959"/>
      <c r="D330" s="932"/>
      <c r="E330" s="966"/>
      <c r="F330" s="976"/>
      <c r="G330" s="318" t="s">
        <v>871</v>
      </c>
      <c r="H330" s="427">
        <v>41581</v>
      </c>
      <c r="I330" s="428"/>
      <c r="J330" s="410"/>
      <c r="K330" s="546"/>
      <c r="L330" s="436"/>
      <c r="M330" s="584"/>
    </row>
    <row r="331" spans="1:13" ht="13.5" customHeight="1" hidden="1">
      <c r="A331" s="973"/>
      <c r="B331" s="964"/>
      <c r="C331" s="959"/>
      <c r="D331" s="930" t="s">
        <v>1797</v>
      </c>
      <c r="E331" s="953">
        <f>SUM(J331:J337)</f>
        <v>0</v>
      </c>
      <c r="F331" s="968">
        <f>SUM(K331:K337)</f>
        <v>0</v>
      </c>
      <c r="G331" s="316" t="s">
        <v>866</v>
      </c>
      <c r="H331" s="422">
        <v>41582</v>
      </c>
      <c r="I331" s="423"/>
      <c r="J331" s="421"/>
      <c r="K331" s="493"/>
      <c r="L331" s="440"/>
      <c r="M331" s="584"/>
    </row>
    <row r="332" spans="1:13" ht="13.5" customHeight="1" hidden="1">
      <c r="A332" s="973"/>
      <c r="B332" s="964"/>
      <c r="C332" s="959"/>
      <c r="D332" s="931"/>
      <c r="E332" s="953"/>
      <c r="F332" s="968"/>
      <c r="G332" s="317" t="s">
        <v>872</v>
      </c>
      <c r="H332" s="402">
        <v>41583</v>
      </c>
      <c r="I332" s="403"/>
      <c r="K332" s="492"/>
      <c r="L332" s="432"/>
      <c r="M332" s="584"/>
    </row>
    <row r="333" spans="1:13" ht="13.5" customHeight="1" hidden="1">
      <c r="A333" s="973"/>
      <c r="B333" s="964"/>
      <c r="C333" s="959"/>
      <c r="D333" s="931"/>
      <c r="E333" s="953"/>
      <c r="F333" s="968"/>
      <c r="G333" s="317" t="s">
        <v>867</v>
      </c>
      <c r="H333" s="402">
        <v>41584</v>
      </c>
      <c r="I333" s="403"/>
      <c r="K333" s="492"/>
      <c r="L333" s="432"/>
      <c r="M333" s="584"/>
    </row>
    <row r="334" spans="1:13" ht="13.5" customHeight="1" hidden="1">
      <c r="A334" s="973"/>
      <c r="B334" s="964"/>
      <c r="C334" s="959"/>
      <c r="D334" s="931"/>
      <c r="E334" s="953"/>
      <c r="F334" s="968"/>
      <c r="G334" s="317" t="s">
        <v>868</v>
      </c>
      <c r="H334" s="402">
        <v>41585</v>
      </c>
      <c r="I334" s="403"/>
      <c r="K334" s="492"/>
      <c r="L334" s="432"/>
      <c r="M334" s="584"/>
    </row>
    <row r="335" spans="1:13" ht="13.5" customHeight="1" hidden="1">
      <c r="A335" s="973"/>
      <c r="B335" s="964"/>
      <c r="C335" s="959"/>
      <c r="D335" s="931"/>
      <c r="E335" s="953"/>
      <c r="F335" s="968"/>
      <c r="G335" s="317" t="s">
        <v>869</v>
      </c>
      <c r="H335" s="402">
        <v>41586</v>
      </c>
      <c r="I335" s="403"/>
      <c r="K335" s="492"/>
      <c r="L335" s="432"/>
      <c r="M335" s="584"/>
    </row>
    <row r="336" spans="1:13" ht="13.5" customHeight="1" hidden="1">
      <c r="A336" s="973"/>
      <c r="B336" s="964"/>
      <c r="C336" s="959"/>
      <c r="D336" s="931"/>
      <c r="E336" s="953"/>
      <c r="F336" s="968"/>
      <c r="G336" s="317" t="s">
        <v>870</v>
      </c>
      <c r="H336" s="402">
        <v>41587</v>
      </c>
      <c r="I336" s="403"/>
      <c r="K336" s="492"/>
      <c r="L336" s="432"/>
      <c r="M336" s="584"/>
    </row>
    <row r="337" spans="1:13" ht="13.5" customHeight="1" hidden="1" thickBot="1">
      <c r="A337" s="973"/>
      <c r="B337" s="964"/>
      <c r="C337" s="959"/>
      <c r="D337" s="932"/>
      <c r="E337" s="953"/>
      <c r="F337" s="968"/>
      <c r="G337" s="320" t="s">
        <v>871</v>
      </c>
      <c r="H337" s="450">
        <v>41588</v>
      </c>
      <c r="I337" s="437"/>
      <c r="J337" s="438"/>
      <c r="K337" s="494"/>
      <c r="L337" s="439"/>
      <c r="M337" s="584"/>
    </row>
    <row r="338" spans="1:13" ht="13.5" customHeight="1" hidden="1">
      <c r="A338" s="973"/>
      <c r="B338" s="964"/>
      <c r="C338" s="959"/>
      <c r="D338" s="930" t="s">
        <v>1798</v>
      </c>
      <c r="E338" s="965">
        <f>SUM(J338:J344)</f>
        <v>0</v>
      </c>
      <c r="F338" s="967">
        <f>SUM(K338:K344)</f>
        <v>0</v>
      </c>
      <c r="G338" s="319" t="s">
        <v>866</v>
      </c>
      <c r="H338" s="425">
        <v>41589</v>
      </c>
      <c r="I338" s="426"/>
      <c r="J338" s="408"/>
      <c r="K338" s="545"/>
      <c r="L338" s="433"/>
      <c r="M338" s="584"/>
    </row>
    <row r="339" spans="1:13" ht="13.5" customHeight="1" hidden="1">
      <c r="A339" s="973"/>
      <c r="B339" s="964"/>
      <c r="C339" s="959"/>
      <c r="D339" s="931"/>
      <c r="E339" s="953"/>
      <c r="F339" s="968"/>
      <c r="G339" s="317" t="s">
        <v>872</v>
      </c>
      <c r="H339" s="402">
        <v>41590</v>
      </c>
      <c r="I339" s="403"/>
      <c r="K339" s="492"/>
      <c r="L339" s="432"/>
      <c r="M339" s="584"/>
    </row>
    <row r="340" spans="1:13" ht="13.5" customHeight="1" hidden="1">
      <c r="A340" s="973"/>
      <c r="B340" s="964"/>
      <c r="C340" s="959"/>
      <c r="D340" s="931"/>
      <c r="E340" s="953"/>
      <c r="F340" s="968"/>
      <c r="G340" s="317" t="s">
        <v>867</v>
      </c>
      <c r="H340" s="402">
        <v>41591</v>
      </c>
      <c r="I340" s="403"/>
      <c r="K340" s="492"/>
      <c r="L340" s="432"/>
      <c r="M340" s="584"/>
    </row>
    <row r="341" spans="1:13" ht="13.5" customHeight="1" hidden="1">
      <c r="A341" s="973"/>
      <c r="B341" s="964"/>
      <c r="C341" s="959"/>
      <c r="D341" s="931"/>
      <c r="E341" s="953"/>
      <c r="F341" s="968"/>
      <c r="G341" s="317" t="s">
        <v>868</v>
      </c>
      <c r="H341" s="402">
        <v>41592</v>
      </c>
      <c r="I341" s="403"/>
      <c r="K341" s="492"/>
      <c r="L341" s="432"/>
      <c r="M341" s="584"/>
    </row>
    <row r="342" spans="1:13" ht="13.5" customHeight="1" hidden="1">
      <c r="A342" s="973"/>
      <c r="B342" s="964"/>
      <c r="C342" s="959"/>
      <c r="D342" s="931"/>
      <c r="E342" s="953"/>
      <c r="F342" s="968"/>
      <c r="G342" s="317" t="s">
        <v>869</v>
      </c>
      <c r="H342" s="402">
        <v>41593</v>
      </c>
      <c r="I342" s="403"/>
      <c r="K342" s="492"/>
      <c r="L342" s="432"/>
      <c r="M342" s="584"/>
    </row>
    <row r="343" spans="1:13" ht="13.5" customHeight="1" hidden="1">
      <c r="A343" s="973"/>
      <c r="B343" s="964"/>
      <c r="C343" s="959"/>
      <c r="D343" s="931"/>
      <c r="E343" s="953"/>
      <c r="F343" s="968"/>
      <c r="G343" s="317" t="s">
        <v>870</v>
      </c>
      <c r="H343" s="402">
        <v>41594</v>
      </c>
      <c r="I343" s="403"/>
      <c r="K343" s="492"/>
      <c r="L343" s="432"/>
      <c r="M343" s="584"/>
    </row>
    <row r="344" spans="1:13" ht="13.5" customHeight="1" hidden="1" thickBot="1">
      <c r="A344" s="973"/>
      <c r="B344" s="964"/>
      <c r="C344" s="959"/>
      <c r="D344" s="932"/>
      <c r="E344" s="966"/>
      <c r="F344" s="976"/>
      <c r="G344" s="318" t="s">
        <v>871</v>
      </c>
      <c r="H344" s="427">
        <v>41595</v>
      </c>
      <c r="I344" s="428"/>
      <c r="J344" s="410"/>
      <c r="K344" s="546"/>
      <c r="L344" s="436"/>
      <c r="M344" s="584"/>
    </row>
    <row r="345" spans="1:13" ht="13.5" customHeight="1" hidden="1">
      <c r="A345" s="973"/>
      <c r="B345" s="964"/>
      <c r="C345" s="959"/>
      <c r="D345" s="930" t="s">
        <v>1799</v>
      </c>
      <c r="E345" s="953">
        <f>SUM(J345:J351)</f>
        <v>0</v>
      </c>
      <c r="F345" s="968">
        <f>SUM(K345:K351)</f>
        <v>0</v>
      </c>
      <c r="G345" s="316" t="s">
        <v>866</v>
      </c>
      <c r="H345" s="422">
        <v>41596</v>
      </c>
      <c r="I345" s="423"/>
      <c r="J345" s="421"/>
      <c r="K345" s="493"/>
      <c r="L345" s="440"/>
      <c r="M345" s="584"/>
    </row>
    <row r="346" spans="1:13" ht="13.5" customHeight="1" hidden="1">
      <c r="A346" s="973"/>
      <c r="B346" s="964"/>
      <c r="C346" s="959"/>
      <c r="D346" s="931"/>
      <c r="E346" s="953"/>
      <c r="F346" s="968"/>
      <c r="G346" s="317" t="s">
        <v>872</v>
      </c>
      <c r="H346" s="402">
        <v>41597</v>
      </c>
      <c r="I346" s="403"/>
      <c r="K346" s="492"/>
      <c r="L346" s="432"/>
      <c r="M346" s="584"/>
    </row>
    <row r="347" spans="1:13" ht="13.5" customHeight="1" hidden="1">
      <c r="A347" s="973"/>
      <c r="B347" s="964"/>
      <c r="C347" s="959"/>
      <c r="D347" s="931"/>
      <c r="E347" s="953"/>
      <c r="F347" s="968"/>
      <c r="G347" s="317" t="s">
        <v>867</v>
      </c>
      <c r="H347" s="402">
        <v>41598</v>
      </c>
      <c r="I347" s="403"/>
      <c r="K347" s="492"/>
      <c r="L347" s="432"/>
      <c r="M347" s="584"/>
    </row>
    <row r="348" spans="1:13" ht="13.5" customHeight="1" hidden="1">
      <c r="A348" s="973"/>
      <c r="B348" s="964"/>
      <c r="C348" s="959"/>
      <c r="D348" s="931"/>
      <c r="E348" s="953"/>
      <c r="F348" s="968"/>
      <c r="G348" s="317" t="s">
        <v>868</v>
      </c>
      <c r="H348" s="402">
        <v>41599</v>
      </c>
      <c r="I348" s="403"/>
      <c r="K348" s="492"/>
      <c r="L348" s="432"/>
      <c r="M348" s="584"/>
    </row>
    <row r="349" spans="1:13" ht="13.5" customHeight="1" hidden="1">
      <c r="A349" s="973"/>
      <c r="B349" s="964"/>
      <c r="C349" s="959"/>
      <c r="D349" s="931"/>
      <c r="E349" s="953"/>
      <c r="F349" s="968"/>
      <c r="G349" s="317" t="s">
        <v>869</v>
      </c>
      <c r="H349" s="402">
        <v>41600</v>
      </c>
      <c r="I349" s="403"/>
      <c r="K349" s="492"/>
      <c r="L349" s="432"/>
      <c r="M349" s="584"/>
    </row>
    <row r="350" spans="1:13" ht="13.5" customHeight="1" hidden="1">
      <c r="A350" s="973"/>
      <c r="B350" s="964"/>
      <c r="C350" s="959"/>
      <c r="D350" s="931"/>
      <c r="E350" s="953"/>
      <c r="F350" s="968"/>
      <c r="G350" s="317" t="s">
        <v>870</v>
      </c>
      <c r="H350" s="402">
        <v>41601</v>
      </c>
      <c r="I350" s="403"/>
      <c r="K350" s="492"/>
      <c r="L350" s="432"/>
      <c r="M350" s="584"/>
    </row>
    <row r="351" spans="1:13" ht="13.5" customHeight="1" hidden="1" thickBot="1">
      <c r="A351" s="973"/>
      <c r="B351" s="964"/>
      <c r="C351" s="959"/>
      <c r="D351" s="932"/>
      <c r="E351" s="953"/>
      <c r="F351" s="968"/>
      <c r="G351" s="320" t="s">
        <v>871</v>
      </c>
      <c r="H351" s="450">
        <v>41602</v>
      </c>
      <c r="I351" s="437"/>
      <c r="J351" s="438"/>
      <c r="K351" s="494"/>
      <c r="L351" s="439"/>
      <c r="M351" s="584"/>
    </row>
    <row r="352" spans="1:13" ht="13.5" customHeight="1" hidden="1">
      <c r="A352" s="973"/>
      <c r="B352" s="964"/>
      <c r="C352" s="959"/>
      <c r="D352" s="930" t="s">
        <v>1800</v>
      </c>
      <c r="E352" s="965">
        <f>SUM(J352:J358)</f>
        <v>0</v>
      </c>
      <c r="F352" s="967">
        <f>SUM(K352:K358)</f>
        <v>0</v>
      </c>
      <c r="G352" s="319" t="s">
        <v>866</v>
      </c>
      <c r="H352" s="425">
        <v>41603</v>
      </c>
      <c r="I352" s="426"/>
      <c r="J352" s="408"/>
      <c r="K352" s="545"/>
      <c r="L352" s="433"/>
      <c r="M352" s="584"/>
    </row>
    <row r="353" spans="1:13" ht="13.5" customHeight="1" hidden="1">
      <c r="A353" s="973"/>
      <c r="B353" s="964"/>
      <c r="C353" s="959"/>
      <c r="D353" s="931"/>
      <c r="E353" s="953"/>
      <c r="F353" s="968"/>
      <c r="G353" s="317" t="s">
        <v>872</v>
      </c>
      <c r="H353" s="402">
        <v>41604</v>
      </c>
      <c r="I353" s="403"/>
      <c r="K353" s="492"/>
      <c r="L353" s="432"/>
      <c r="M353" s="584"/>
    </row>
    <row r="354" spans="1:13" ht="13.5" customHeight="1" hidden="1">
      <c r="A354" s="973"/>
      <c r="B354" s="964"/>
      <c r="C354" s="959"/>
      <c r="D354" s="931"/>
      <c r="E354" s="953"/>
      <c r="F354" s="968"/>
      <c r="G354" s="317" t="s">
        <v>867</v>
      </c>
      <c r="H354" s="402">
        <v>41605</v>
      </c>
      <c r="I354" s="403"/>
      <c r="K354" s="492"/>
      <c r="L354" s="432"/>
      <c r="M354" s="584"/>
    </row>
    <row r="355" spans="1:13" ht="13.5" customHeight="1" hidden="1">
      <c r="A355" s="973"/>
      <c r="B355" s="964"/>
      <c r="C355" s="959"/>
      <c r="D355" s="931"/>
      <c r="E355" s="953"/>
      <c r="F355" s="968"/>
      <c r="G355" s="317" t="s">
        <v>868</v>
      </c>
      <c r="H355" s="402">
        <v>41606</v>
      </c>
      <c r="I355" s="403"/>
      <c r="K355" s="492"/>
      <c r="L355" s="432"/>
      <c r="M355" s="584"/>
    </row>
    <row r="356" spans="1:13" ht="13.5" customHeight="1" hidden="1">
      <c r="A356" s="973"/>
      <c r="B356" s="964"/>
      <c r="C356" s="959"/>
      <c r="D356" s="931"/>
      <c r="E356" s="953"/>
      <c r="F356" s="968"/>
      <c r="G356" s="317" t="s">
        <v>869</v>
      </c>
      <c r="H356" s="402">
        <v>41607</v>
      </c>
      <c r="I356" s="403"/>
      <c r="K356" s="492"/>
      <c r="L356" s="432"/>
      <c r="M356" s="584"/>
    </row>
    <row r="357" spans="1:13" ht="13.5" customHeight="1" hidden="1" thickBot="1">
      <c r="A357" s="974"/>
      <c r="B357" s="975"/>
      <c r="C357" s="971"/>
      <c r="D357" s="931"/>
      <c r="E357" s="953"/>
      <c r="F357" s="968"/>
      <c r="G357" s="317" t="s">
        <v>870</v>
      </c>
      <c r="H357" s="402">
        <v>41608</v>
      </c>
      <c r="I357" s="403"/>
      <c r="K357" s="492"/>
      <c r="L357" s="432"/>
      <c r="M357" s="584"/>
    </row>
    <row r="358" spans="1:13" ht="13.5" customHeight="1" hidden="1" thickBot="1">
      <c r="A358" s="972">
        <v>41609</v>
      </c>
      <c r="B358" s="963">
        <f>SUM(J358:J388)</f>
        <v>0</v>
      </c>
      <c r="C358" s="958">
        <f>SUM(K358:K388)</f>
        <v>0</v>
      </c>
      <c r="D358" s="932"/>
      <c r="E358" s="966"/>
      <c r="F358" s="976"/>
      <c r="G358" s="318" t="s">
        <v>871</v>
      </c>
      <c r="H358" s="427">
        <v>41609</v>
      </c>
      <c r="I358" s="428"/>
      <c r="J358" s="410"/>
      <c r="K358" s="546"/>
      <c r="L358" s="436"/>
      <c r="M358" s="584"/>
    </row>
    <row r="359" spans="1:13" ht="13.5" customHeight="1" hidden="1">
      <c r="A359" s="973"/>
      <c r="B359" s="964"/>
      <c r="C359" s="959"/>
      <c r="D359" s="930" t="s">
        <v>1801</v>
      </c>
      <c r="E359" s="953">
        <f>SUM(J359:J365)</f>
        <v>0</v>
      </c>
      <c r="F359" s="968">
        <f>SUM(K359:K365)</f>
        <v>0</v>
      </c>
      <c r="G359" s="316" t="s">
        <v>866</v>
      </c>
      <c r="H359" s="422">
        <v>41610</v>
      </c>
      <c r="I359" s="423"/>
      <c r="J359" s="421"/>
      <c r="K359" s="493"/>
      <c r="L359" s="440"/>
      <c r="M359" s="584"/>
    </row>
    <row r="360" spans="1:13" ht="13.5" customHeight="1" hidden="1">
      <c r="A360" s="973"/>
      <c r="B360" s="964"/>
      <c r="C360" s="959"/>
      <c r="D360" s="931"/>
      <c r="E360" s="953"/>
      <c r="F360" s="968"/>
      <c r="G360" s="317" t="s">
        <v>872</v>
      </c>
      <c r="H360" s="402">
        <v>41611</v>
      </c>
      <c r="I360" s="403"/>
      <c r="K360" s="492"/>
      <c r="L360" s="432"/>
      <c r="M360" s="584"/>
    </row>
    <row r="361" spans="1:13" ht="13.5" customHeight="1" hidden="1">
      <c r="A361" s="973"/>
      <c r="B361" s="964"/>
      <c r="C361" s="959"/>
      <c r="D361" s="931"/>
      <c r="E361" s="953"/>
      <c r="F361" s="968"/>
      <c r="G361" s="317" t="s">
        <v>867</v>
      </c>
      <c r="H361" s="402">
        <v>41612</v>
      </c>
      <c r="I361" s="403"/>
      <c r="K361" s="492"/>
      <c r="L361" s="432"/>
      <c r="M361" s="584"/>
    </row>
    <row r="362" spans="1:13" ht="13.5" customHeight="1" hidden="1">
      <c r="A362" s="973"/>
      <c r="B362" s="964"/>
      <c r="C362" s="959"/>
      <c r="D362" s="931"/>
      <c r="E362" s="953"/>
      <c r="F362" s="968"/>
      <c r="G362" s="317" t="s">
        <v>868</v>
      </c>
      <c r="H362" s="402">
        <v>41613</v>
      </c>
      <c r="I362" s="403"/>
      <c r="K362" s="492"/>
      <c r="L362" s="432"/>
      <c r="M362" s="584"/>
    </row>
    <row r="363" spans="1:13" ht="13.5" customHeight="1" hidden="1">
      <c r="A363" s="973"/>
      <c r="B363" s="964"/>
      <c r="C363" s="959"/>
      <c r="D363" s="931"/>
      <c r="E363" s="953"/>
      <c r="F363" s="968"/>
      <c r="G363" s="317" t="s">
        <v>869</v>
      </c>
      <c r="H363" s="402">
        <v>41614</v>
      </c>
      <c r="I363" s="403"/>
      <c r="K363" s="492"/>
      <c r="L363" s="432"/>
      <c r="M363" s="584"/>
    </row>
    <row r="364" spans="1:13" ht="13.5" customHeight="1" hidden="1">
      <c r="A364" s="973"/>
      <c r="B364" s="964"/>
      <c r="C364" s="959"/>
      <c r="D364" s="931"/>
      <c r="E364" s="953"/>
      <c r="F364" s="968"/>
      <c r="G364" s="317" t="s">
        <v>870</v>
      </c>
      <c r="H364" s="402">
        <v>41615</v>
      </c>
      <c r="I364" s="403"/>
      <c r="K364" s="492"/>
      <c r="L364" s="432"/>
      <c r="M364" s="584"/>
    </row>
    <row r="365" spans="1:13" ht="13.5" customHeight="1" hidden="1" thickBot="1">
      <c r="A365" s="973"/>
      <c r="B365" s="964"/>
      <c r="C365" s="959"/>
      <c r="D365" s="932"/>
      <c r="E365" s="953"/>
      <c r="F365" s="968"/>
      <c r="G365" s="320" t="s">
        <v>871</v>
      </c>
      <c r="H365" s="450">
        <v>41616</v>
      </c>
      <c r="I365" s="437"/>
      <c r="J365" s="438"/>
      <c r="K365" s="494"/>
      <c r="L365" s="439"/>
      <c r="M365" s="584"/>
    </row>
    <row r="366" spans="1:13" ht="13.5" customHeight="1" hidden="1">
      <c r="A366" s="973"/>
      <c r="B366" s="964"/>
      <c r="C366" s="959"/>
      <c r="D366" s="930" t="s">
        <v>1802</v>
      </c>
      <c r="E366" s="965">
        <f>SUM(J366:J372)</f>
        <v>0</v>
      </c>
      <c r="F366" s="967">
        <f>SUM(K366:K372)</f>
        <v>0</v>
      </c>
      <c r="G366" s="319" t="s">
        <v>866</v>
      </c>
      <c r="H366" s="425">
        <v>41617</v>
      </c>
      <c r="I366" s="426"/>
      <c r="J366" s="408"/>
      <c r="K366" s="545"/>
      <c r="L366" s="433"/>
      <c r="M366" s="584"/>
    </row>
    <row r="367" spans="1:13" ht="13.5" customHeight="1" hidden="1">
      <c r="A367" s="973"/>
      <c r="B367" s="964"/>
      <c r="C367" s="959"/>
      <c r="D367" s="931"/>
      <c r="E367" s="953"/>
      <c r="F367" s="968"/>
      <c r="G367" s="317" t="s">
        <v>872</v>
      </c>
      <c r="H367" s="402">
        <v>41618</v>
      </c>
      <c r="I367" s="403"/>
      <c r="K367" s="492"/>
      <c r="L367" s="432"/>
      <c r="M367" s="584"/>
    </row>
    <row r="368" spans="1:13" ht="13.5" customHeight="1" hidden="1">
      <c r="A368" s="973"/>
      <c r="B368" s="964"/>
      <c r="C368" s="959"/>
      <c r="D368" s="931"/>
      <c r="E368" s="953"/>
      <c r="F368" s="968"/>
      <c r="G368" s="317" t="s">
        <v>867</v>
      </c>
      <c r="H368" s="402">
        <v>41619</v>
      </c>
      <c r="I368" s="403"/>
      <c r="K368" s="492"/>
      <c r="L368" s="432"/>
      <c r="M368" s="584"/>
    </row>
    <row r="369" spans="1:13" ht="13.5" customHeight="1" hidden="1">
      <c r="A369" s="973"/>
      <c r="B369" s="964"/>
      <c r="C369" s="959"/>
      <c r="D369" s="931"/>
      <c r="E369" s="953"/>
      <c r="F369" s="968"/>
      <c r="G369" s="317" t="s">
        <v>868</v>
      </c>
      <c r="H369" s="402">
        <v>41620</v>
      </c>
      <c r="I369" s="403"/>
      <c r="K369" s="492"/>
      <c r="L369" s="432"/>
      <c r="M369" s="584"/>
    </row>
    <row r="370" spans="1:13" ht="13.5" customHeight="1" hidden="1">
      <c r="A370" s="973"/>
      <c r="B370" s="964"/>
      <c r="C370" s="959"/>
      <c r="D370" s="931"/>
      <c r="E370" s="953"/>
      <c r="F370" s="968"/>
      <c r="G370" s="317" t="s">
        <v>869</v>
      </c>
      <c r="H370" s="402">
        <v>41621</v>
      </c>
      <c r="I370" s="403"/>
      <c r="K370" s="492"/>
      <c r="L370" s="432"/>
      <c r="M370" s="584"/>
    </row>
    <row r="371" spans="1:13" ht="13.5" customHeight="1" hidden="1">
      <c r="A371" s="973"/>
      <c r="B371" s="964"/>
      <c r="C371" s="959"/>
      <c r="D371" s="931"/>
      <c r="E371" s="953"/>
      <c r="F371" s="968"/>
      <c r="G371" s="317" t="s">
        <v>870</v>
      </c>
      <c r="H371" s="402">
        <v>41622</v>
      </c>
      <c r="I371" s="403"/>
      <c r="K371" s="492"/>
      <c r="L371" s="432"/>
      <c r="M371" s="584"/>
    </row>
    <row r="372" spans="1:13" ht="13.5" customHeight="1" hidden="1" thickBot="1">
      <c r="A372" s="973"/>
      <c r="B372" s="964"/>
      <c r="C372" s="959"/>
      <c r="D372" s="932"/>
      <c r="E372" s="966"/>
      <c r="F372" s="976"/>
      <c r="G372" s="318" t="s">
        <v>871</v>
      </c>
      <c r="H372" s="427">
        <v>41623</v>
      </c>
      <c r="I372" s="428"/>
      <c r="J372" s="410"/>
      <c r="K372" s="546"/>
      <c r="L372" s="436"/>
      <c r="M372" s="584"/>
    </row>
    <row r="373" spans="1:13" ht="13.5" customHeight="1" hidden="1">
      <c r="A373" s="973"/>
      <c r="B373" s="964"/>
      <c r="C373" s="959"/>
      <c r="D373" s="930" t="s">
        <v>1803</v>
      </c>
      <c r="E373" s="953">
        <f>SUM(J373:J379)</f>
        <v>0</v>
      </c>
      <c r="F373" s="968">
        <f>SUM(K373:K379)</f>
        <v>0</v>
      </c>
      <c r="G373" s="316" t="s">
        <v>866</v>
      </c>
      <c r="H373" s="422">
        <v>41624</v>
      </c>
      <c r="I373" s="423"/>
      <c r="J373" s="421"/>
      <c r="K373" s="493"/>
      <c r="L373" s="440"/>
      <c r="M373" s="584"/>
    </row>
    <row r="374" spans="1:13" ht="13.5" customHeight="1" hidden="1">
      <c r="A374" s="973"/>
      <c r="B374" s="964"/>
      <c r="C374" s="959"/>
      <c r="D374" s="931"/>
      <c r="E374" s="953"/>
      <c r="F374" s="968"/>
      <c r="G374" s="317" t="s">
        <v>872</v>
      </c>
      <c r="H374" s="402">
        <v>41625</v>
      </c>
      <c r="I374" s="403"/>
      <c r="K374" s="492"/>
      <c r="L374" s="432"/>
      <c r="M374" s="584"/>
    </row>
    <row r="375" spans="1:13" ht="13.5" customHeight="1" hidden="1">
      <c r="A375" s="973"/>
      <c r="B375" s="964"/>
      <c r="C375" s="959"/>
      <c r="D375" s="931"/>
      <c r="E375" s="953"/>
      <c r="F375" s="968"/>
      <c r="G375" s="317" t="s">
        <v>867</v>
      </c>
      <c r="H375" s="402">
        <v>41626</v>
      </c>
      <c r="I375" s="403"/>
      <c r="K375" s="492"/>
      <c r="L375" s="432"/>
      <c r="M375" s="584"/>
    </row>
    <row r="376" spans="1:13" ht="13.5" customHeight="1" hidden="1">
      <c r="A376" s="973"/>
      <c r="B376" s="964"/>
      <c r="C376" s="959"/>
      <c r="D376" s="931"/>
      <c r="E376" s="953"/>
      <c r="F376" s="968"/>
      <c r="G376" s="317" t="s">
        <v>868</v>
      </c>
      <c r="H376" s="402">
        <v>41627</v>
      </c>
      <c r="I376" s="403"/>
      <c r="K376" s="492"/>
      <c r="L376" s="432"/>
      <c r="M376" s="584"/>
    </row>
    <row r="377" spans="1:13" ht="13.5" customHeight="1" hidden="1">
      <c r="A377" s="973"/>
      <c r="B377" s="964"/>
      <c r="C377" s="959"/>
      <c r="D377" s="931"/>
      <c r="E377" s="953"/>
      <c r="F377" s="968"/>
      <c r="G377" s="317" t="s">
        <v>869</v>
      </c>
      <c r="H377" s="402">
        <v>41628</v>
      </c>
      <c r="I377" s="403"/>
      <c r="K377" s="492"/>
      <c r="L377" s="432"/>
      <c r="M377" s="584"/>
    </row>
    <row r="378" spans="1:13" ht="13.5" customHeight="1" hidden="1">
      <c r="A378" s="973"/>
      <c r="B378" s="964"/>
      <c r="C378" s="959"/>
      <c r="D378" s="931"/>
      <c r="E378" s="953"/>
      <c r="F378" s="968"/>
      <c r="G378" s="317" t="s">
        <v>870</v>
      </c>
      <c r="H378" s="402">
        <v>41629</v>
      </c>
      <c r="I378" s="403"/>
      <c r="K378" s="492"/>
      <c r="L378" s="432"/>
      <c r="M378" s="584"/>
    </row>
    <row r="379" spans="1:13" ht="13.5" customHeight="1" hidden="1" thickBot="1">
      <c r="A379" s="973"/>
      <c r="B379" s="964"/>
      <c r="C379" s="959"/>
      <c r="D379" s="932"/>
      <c r="E379" s="966"/>
      <c r="F379" s="976"/>
      <c r="G379" s="318" t="s">
        <v>871</v>
      </c>
      <c r="H379" s="427">
        <v>41630</v>
      </c>
      <c r="I379" s="428"/>
      <c r="J379" s="410"/>
      <c r="K379" s="546"/>
      <c r="L379" s="436"/>
      <c r="M379" s="584"/>
    </row>
    <row r="380" spans="1:13" ht="13.5" customHeight="1" hidden="1">
      <c r="A380" s="973"/>
      <c r="B380" s="964"/>
      <c r="C380" s="959"/>
      <c r="D380" s="930" t="s">
        <v>1804</v>
      </c>
      <c r="E380" s="965">
        <f>SUM(J380:J386)</f>
        <v>0</v>
      </c>
      <c r="F380" s="967">
        <f>SUM(K380:K386)</f>
        <v>0</v>
      </c>
      <c r="G380" s="319" t="s">
        <v>866</v>
      </c>
      <c r="H380" s="425">
        <v>41631</v>
      </c>
      <c r="I380" s="426"/>
      <c r="J380" s="408"/>
      <c r="K380" s="545"/>
      <c r="L380" s="433"/>
      <c r="M380" s="584"/>
    </row>
    <row r="381" spans="1:13" ht="13.5" customHeight="1" hidden="1">
      <c r="A381" s="973"/>
      <c r="B381" s="964"/>
      <c r="C381" s="959"/>
      <c r="D381" s="931"/>
      <c r="E381" s="953"/>
      <c r="F381" s="968"/>
      <c r="G381" s="317" t="s">
        <v>872</v>
      </c>
      <c r="H381" s="402">
        <v>41632</v>
      </c>
      <c r="I381" s="403"/>
      <c r="K381" s="492"/>
      <c r="L381" s="432"/>
      <c r="M381" s="584"/>
    </row>
    <row r="382" spans="1:13" ht="13.5" customHeight="1" hidden="1">
      <c r="A382" s="973"/>
      <c r="B382" s="964"/>
      <c r="C382" s="959"/>
      <c r="D382" s="931"/>
      <c r="E382" s="953"/>
      <c r="F382" s="968"/>
      <c r="G382" s="317" t="s">
        <v>867</v>
      </c>
      <c r="H382" s="402">
        <v>41633</v>
      </c>
      <c r="I382" s="403"/>
      <c r="K382" s="492"/>
      <c r="L382" s="432"/>
      <c r="M382" s="584"/>
    </row>
    <row r="383" spans="1:13" ht="13.5" customHeight="1" hidden="1">
      <c r="A383" s="973"/>
      <c r="B383" s="964"/>
      <c r="C383" s="959"/>
      <c r="D383" s="931"/>
      <c r="E383" s="953"/>
      <c r="F383" s="968"/>
      <c r="G383" s="317" t="s">
        <v>868</v>
      </c>
      <c r="H383" s="402">
        <v>41634</v>
      </c>
      <c r="I383" s="403"/>
      <c r="K383" s="492"/>
      <c r="L383" s="432"/>
      <c r="M383" s="584"/>
    </row>
    <row r="384" spans="1:13" ht="13.5" customHeight="1" hidden="1">
      <c r="A384" s="973"/>
      <c r="B384" s="964"/>
      <c r="C384" s="959"/>
      <c r="D384" s="931"/>
      <c r="E384" s="953"/>
      <c r="F384" s="968"/>
      <c r="G384" s="317" t="s">
        <v>869</v>
      </c>
      <c r="H384" s="402">
        <v>41635</v>
      </c>
      <c r="I384" s="403"/>
      <c r="K384" s="492"/>
      <c r="L384" s="432"/>
      <c r="M384" s="584"/>
    </row>
    <row r="385" spans="1:13" ht="13.5" customHeight="1" hidden="1">
      <c r="A385" s="973"/>
      <c r="B385" s="964"/>
      <c r="C385" s="959"/>
      <c r="D385" s="931"/>
      <c r="E385" s="953"/>
      <c r="F385" s="968"/>
      <c r="G385" s="317" t="s">
        <v>870</v>
      </c>
      <c r="H385" s="402">
        <v>41636</v>
      </c>
      <c r="I385" s="403"/>
      <c r="K385" s="492"/>
      <c r="L385" s="432"/>
      <c r="M385" s="584"/>
    </row>
    <row r="386" spans="1:13" ht="13.5" customHeight="1" hidden="1" thickBot="1">
      <c r="A386" s="973"/>
      <c r="B386" s="964"/>
      <c r="C386" s="959"/>
      <c r="D386" s="932"/>
      <c r="E386" s="966"/>
      <c r="F386" s="976"/>
      <c r="G386" s="318" t="s">
        <v>871</v>
      </c>
      <c r="H386" s="427">
        <v>41637</v>
      </c>
      <c r="I386" s="428"/>
      <c r="J386" s="410"/>
      <c r="K386" s="546"/>
      <c r="L386" s="436"/>
      <c r="M386" s="584"/>
    </row>
    <row r="387" spans="1:13" ht="13.5" customHeight="1" hidden="1">
      <c r="A387" s="973"/>
      <c r="B387" s="964"/>
      <c r="C387" s="959"/>
      <c r="D387" s="930" t="s">
        <v>1805</v>
      </c>
      <c r="E387" s="965">
        <f>SUM(J387:J393)</f>
        <v>0</v>
      </c>
      <c r="F387" s="967">
        <f>SUM(K387:K393)</f>
        <v>0</v>
      </c>
      <c r="G387" s="319" t="s">
        <v>866</v>
      </c>
      <c r="H387" s="425">
        <v>41638</v>
      </c>
      <c r="I387" s="426"/>
      <c r="J387" s="408"/>
      <c r="K387" s="545"/>
      <c r="L387" s="433"/>
      <c r="M387" s="584"/>
    </row>
    <row r="388" spans="1:13" ht="13.5" customHeight="1" hidden="1" thickBot="1">
      <c r="A388" s="974"/>
      <c r="B388" s="975"/>
      <c r="C388" s="971"/>
      <c r="D388" s="931"/>
      <c r="E388" s="953"/>
      <c r="F388" s="968"/>
      <c r="G388" s="317" t="s">
        <v>872</v>
      </c>
      <c r="H388" s="402">
        <v>41639</v>
      </c>
      <c r="I388" s="403"/>
      <c r="K388" s="492"/>
      <c r="L388" s="432"/>
      <c r="M388" s="584"/>
    </row>
    <row r="389" spans="1:13" ht="13.5" customHeight="1" hidden="1">
      <c r="A389" s="544"/>
      <c r="B389" s="520"/>
      <c r="C389" s="520"/>
      <c r="D389" s="931"/>
      <c r="E389" s="953"/>
      <c r="F389" s="968"/>
      <c r="G389" s="317" t="s">
        <v>867</v>
      </c>
      <c r="H389" s="402">
        <v>41640</v>
      </c>
      <c r="I389" s="403"/>
      <c r="K389" s="492"/>
      <c r="L389" s="432"/>
      <c r="M389" s="584"/>
    </row>
    <row r="390" spans="1:13" ht="13.5" customHeight="1" hidden="1">
      <c r="A390" s="544"/>
      <c r="B390" s="520"/>
      <c r="C390" s="520"/>
      <c r="D390" s="931"/>
      <c r="E390" s="953"/>
      <c r="F390" s="968"/>
      <c r="G390" s="317" t="s">
        <v>868</v>
      </c>
      <c r="H390" s="402">
        <v>41641</v>
      </c>
      <c r="I390" s="403"/>
      <c r="K390" s="492"/>
      <c r="L390" s="432"/>
      <c r="M390" s="584"/>
    </row>
    <row r="391" spans="1:13" ht="13.5" customHeight="1" hidden="1">
      <c r="A391" s="544"/>
      <c r="B391" s="520"/>
      <c r="C391" s="520"/>
      <c r="D391" s="931"/>
      <c r="E391" s="953"/>
      <c r="F391" s="968"/>
      <c r="G391" s="317" t="s">
        <v>869</v>
      </c>
      <c r="H391" s="402">
        <v>41642</v>
      </c>
      <c r="I391" s="403"/>
      <c r="K391" s="492"/>
      <c r="L391" s="432"/>
      <c r="M391" s="584"/>
    </row>
    <row r="392" spans="1:13" ht="13.5" customHeight="1" hidden="1">
      <c r="A392" s="544"/>
      <c r="B392" s="520"/>
      <c r="C392" s="520"/>
      <c r="D392" s="931"/>
      <c r="E392" s="953"/>
      <c r="F392" s="968"/>
      <c r="G392" s="317" t="s">
        <v>870</v>
      </c>
      <c r="H392" s="402">
        <v>41643</v>
      </c>
      <c r="I392" s="403"/>
      <c r="K392" s="492"/>
      <c r="L392" s="432"/>
      <c r="M392" s="584"/>
    </row>
    <row r="393" spans="1:13" ht="13.5" customHeight="1" hidden="1" thickBot="1">
      <c r="A393" s="544"/>
      <c r="B393" s="520"/>
      <c r="C393" s="520"/>
      <c r="D393" s="932"/>
      <c r="E393" s="966"/>
      <c r="F393" s="976"/>
      <c r="G393" s="318" t="s">
        <v>871</v>
      </c>
      <c r="H393" s="427">
        <v>41644</v>
      </c>
      <c r="I393" s="428"/>
      <c r="J393" s="410"/>
      <c r="K393" s="546"/>
      <c r="L393" s="436"/>
      <c r="M393" s="584"/>
    </row>
    <row r="394" spans="1:13" ht="13.5" thickBot="1">
      <c r="A394" s="544"/>
      <c r="B394" s="520"/>
      <c r="C394" s="520"/>
      <c r="D394" s="521"/>
      <c r="E394" s="522"/>
      <c r="F394" s="522"/>
      <c r="G394" s="523"/>
      <c r="H394" s="424"/>
      <c r="I394" s="524"/>
      <c r="J394" s="412"/>
      <c r="K394" s="498"/>
      <c r="L394" s="525"/>
      <c r="M394" s="584"/>
    </row>
    <row r="395" spans="1:13" ht="13.5" thickBot="1">
      <c r="A395" s="526"/>
      <c r="B395" s="527"/>
      <c r="C395" s="527"/>
      <c r="D395" s="528"/>
      <c r="E395" s="529"/>
      <c r="F395" s="529"/>
      <c r="G395" s="530"/>
      <c r="H395" s="530"/>
      <c r="I395" s="531"/>
      <c r="J395" s="532" t="s">
        <v>389</v>
      </c>
      <c r="K395" s="533" t="s">
        <v>1674</v>
      </c>
      <c r="L395" s="534"/>
      <c r="M395" s="584"/>
    </row>
    <row r="396" spans="1:16" s="341" customFormat="1" ht="13.5" thickBot="1">
      <c r="A396" s="938"/>
      <c r="B396" s="939"/>
      <c r="C396" s="939"/>
      <c r="D396" s="939"/>
      <c r="E396" s="939"/>
      <c r="F396" s="939"/>
      <c r="G396" s="939"/>
      <c r="H396" s="509"/>
      <c r="I396" s="508"/>
      <c r="J396" s="512">
        <f>SUM(J4:J388)</f>
        <v>1314.7</v>
      </c>
      <c r="K396" s="513">
        <f>SUM(K4:K388)</f>
        <v>6.392361111111104</v>
      </c>
      <c r="L396" s="263" t="s">
        <v>1678</v>
      </c>
      <c r="M396" s="584"/>
      <c r="O396" s="382"/>
      <c r="P396" s="381"/>
    </row>
    <row r="397" spans="1:16" s="341" customFormat="1" ht="12.75">
      <c r="A397" s="884" t="s">
        <v>392</v>
      </c>
      <c r="B397" s="885"/>
      <c r="C397" s="885"/>
      <c r="D397" s="885"/>
      <c r="E397" s="885"/>
      <c r="F397" s="885"/>
      <c r="G397" s="886"/>
      <c r="H397" s="266">
        <f>DAYS360(H399,H400)</f>
        <v>244</v>
      </c>
      <c r="I397" s="373" t="s">
        <v>333</v>
      </c>
      <c r="J397" s="413">
        <f>J396/H397</f>
        <v>5.3881147540983605</v>
      </c>
      <c r="K397" s="547">
        <f>K396/H397</f>
        <v>0.026198201275045508</v>
      </c>
      <c r="L397" s="262" t="s">
        <v>1679</v>
      </c>
      <c r="M397" s="584"/>
      <c r="O397" s="382"/>
      <c r="P397" s="381"/>
    </row>
    <row r="398" spans="1:16" s="341" customFormat="1" ht="12.75">
      <c r="A398" s="881" t="s">
        <v>393</v>
      </c>
      <c r="B398" s="882"/>
      <c r="C398" s="882"/>
      <c r="D398" s="882"/>
      <c r="E398" s="882"/>
      <c r="F398" s="882"/>
      <c r="G398" s="883"/>
      <c r="H398" s="267">
        <f>COUNT(J4:J388)</f>
        <v>137</v>
      </c>
      <c r="I398" s="279" t="s">
        <v>333</v>
      </c>
      <c r="J398" s="414">
        <f>J396/H398</f>
        <v>9.596350364963504</v>
      </c>
      <c r="K398" s="548">
        <f>K396/H398</f>
        <v>0.04665957015409564</v>
      </c>
      <c r="L398" s="262" t="s">
        <v>1680</v>
      </c>
      <c r="M398" s="584"/>
      <c r="O398" s="382"/>
      <c r="P398" s="381"/>
    </row>
    <row r="399" spans="1:16" s="341" customFormat="1" ht="15" customHeight="1">
      <c r="A399" s="881" t="s">
        <v>330</v>
      </c>
      <c r="B399" s="882"/>
      <c r="C399" s="882"/>
      <c r="D399" s="882"/>
      <c r="E399" s="882"/>
      <c r="F399" s="882"/>
      <c r="G399" s="883"/>
      <c r="H399" s="268">
        <v>41274</v>
      </c>
      <c r="I399" s="279"/>
      <c r="J399" s="415">
        <f>J397*7</f>
        <v>37.71680327868852</v>
      </c>
      <c r="K399" s="548">
        <f>K397*7</f>
        <v>0.18338740892531855</v>
      </c>
      <c r="L399" s="262" t="s">
        <v>1681</v>
      </c>
      <c r="M399" s="584"/>
      <c r="O399" s="382"/>
      <c r="P399" s="381"/>
    </row>
    <row r="400" spans="1:16" s="341" customFormat="1" ht="14.25" customHeight="1">
      <c r="A400" s="957" t="s">
        <v>331</v>
      </c>
      <c r="B400" s="882"/>
      <c r="C400" s="882"/>
      <c r="D400" s="882"/>
      <c r="E400" s="882"/>
      <c r="F400" s="882"/>
      <c r="G400" s="883"/>
      <c r="H400" s="268">
        <f ca="1">TODAY()</f>
        <v>41521</v>
      </c>
      <c r="I400" s="279"/>
      <c r="J400" s="415">
        <f>J397*366/12</f>
        <v>164.3375</v>
      </c>
      <c r="K400" s="511">
        <f>K397*365/12</f>
        <v>0.7968619554493008</v>
      </c>
      <c r="L400" s="262" t="s">
        <v>1682</v>
      </c>
      <c r="M400" s="584"/>
      <c r="O400" s="382"/>
      <c r="P400" s="381"/>
    </row>
    <row r="401" spans="1:16" s="341" customFormat="1" ht="14.25" customHeight="1" thickBot="1">
      <c r="A401" s="503"/>
      <c r="B401" s="504"/>
      <c r="C401" s="504"/>
      <c r="D401" s="504"/>
      <c r="E401" s="504"/>
      <c r="F401" s="504"/>
      <c r="G401" s="504"/>
      <c r="H401" s="369"/>
      <c r="I401" s="374"/>
      <c r="J401" s="416"/>
      <c r="K401" s="468"/>
      <c r="L401" s="262"/>
      <c r="M401" s="584"/>
      <c r="O401" s="382"/>
      <c r="P401" s="381"/>
    </row>
    <row r="402" spans="1:16" s="341" customFormat="1" ht="13.5" thickBot="1">
      <c r="A402" s="887"/>
      <c r="B402" s="888"/>
      <c r="C402" s="888"/>
      <c r="D402" s="888"/>
      <c r="E402" s="888"/>
      <c r="F402" s="363"/>
      <c r="G402" s="363"/>
      <c r="H402" s="465"/>
      <c r="I402" s="502" t="s">
        <v>391</v>
      </c>
      <c r="J402" s="474" t="s">
        <v>389</v>
      </c>
      <c r="K402" s="474" t="s">
        <v>1674</v>
      </c>
      <c r="L402" s="480" t="s">
        <v>1675</v>
      </c>
      <c r="M402" s="584"/>
      <c r="O402" s="382"/>
      <c r="P402" s="381"/>
    </row>
    <row r="403" spans="1:16" s="341" customFormat="1" ht="12.75">
      <c r="A403" s="890"/>
      <c r="B403" s="891"/>
      <c r="C403" s="891"/>
      <c r="D403" s="891"/>
      <c r="E403" s="892"/>
      <c r="F403" s="466"/>
      <c r="G403" s="360"/>
      <c r="H403" s="266"/>
      <c r="I403" s="594">
        <f>COUNT(J4:J40)</f>
        <v>30</v>
      </c>
      <c r="J403" s="596">
        <f>B4</f>
        <v>380.4</v>
      </c>
      <c r="K403" s="595">
        <f>C4</f>
        <v>1.442361111111111</v>
      </c>
      <c r="L403" s="477" t="s">
        <v>308</v>
      </c>
      <c r="M403" s="587"/>
      <c r="N403" s="479"/>
      <c r="O403" s="608"/>
      <c r="P403" s="381"/>
    </row>
    <row r="404" spans="1:16" s="341" customFormat="1" ht="12.75">
      <c r="A404" s="875"/>
      <c r="B404" s="876"/>
      <c r="C404" s="876"/>
      <c r="D404" s="876"/>
      <c r="E404" s="877"/>
      <c r="F404" s="466"/>
      <c r="G404" s="360"/>
      <c r="H404" s="266"/>
      <c r="I404" s="594">
        <f>COUNT(J41:J69)</f>
        <v>19</v>
      </c>
      <c r="J404" s="596">
        <f>B41</f>
        <v>306.3</v>
      </c>
      <c r="K404" s="597">
        <f>C41</f>
        <v>1.1090277777777777</v>
      </c>
      <c r="L404" s="478" t="s">
        <v>309</v>
      </c>
      <c r="M404" s="587"/>
      <c r="N404" s="479"/>
      <c r="O404" s="608"/>
      <c r="P404" s="381"/>
    </row>
    <row r="405" spans="1:16" s="341" customFormat="1" ht="12.75">
      <c r="A405" s="875"/>
      <c r="B405" s="876"/>
      <c r="C405" s="876"/>
      <c r="D405" s="876"/>
      <c r="E405" s="877"/>
      <c r="F405" s="466"/>
      <c r="G405" s="360"/>
      <c r="H405" s="267"/>
      <c r="I405" s="594">
        <f>COUNT(J70:J100)</f>
        <v>18</v>
      </c>
      <c r="J405" s="596">
        <f>B70</f>
        <v>202</v>
      </c>
      <c r="K405" s="597">
        <f>C70</f>
        <v>0.8888888888888888</v>
      </c>
      <c r="L405" s="478" t="s">
        <v>310</v>
      </c>
      <c r="M405" s="587"/>
      <c r="N405" s="479"/>
      <c r="O405" s="608"/>
      <c r="P405" s="381"/>
    </row>
    <row r="406" spans="1:16" s="341" customFormat="1" ht="12.75">
      <c r="A406" s="875"/>
      <c r="B406" s="876"/>
      <c r="C406" s="876"/>
      <c r="D406" s="876"/>
      <c r="E406" s="877"/>
      <c r="F406" s="466"/>
      <c r="G406" s="360"/>
      <c r="H406" s="267"/>
      <c r="I406" s="594">
        <f>COUNT(J101:J142)</f>
        <v>32</v>
      </c>
      <c r="J406" s="596">
        <f>B101</f>
        <v>226</v>
      </c>
      <c r="K406" s="597">
        <f>C101</f>
        <v>1.0868055555555556</v>
      </c>
      <c r="L406" s="478" t="s">
        <v>311</v>
      </c>
      <c r="M406" s="587"/>
      <c r="N406" s="479"/>
      <c r="O406" s="608"/>
      <c r="P406" s="381"/>
    </row>
    <row r="407" spans="1:16" s="341" customFormat="1" ht="12.75">
      <c r="A407" s="875"/>
      <c r="B407" s="876"/>
      <c r="C407" s="876"/>
      <c r="D407" s="876"/>
      <c r="E407" s="877"/>
      <c r="F407" s="466"/>
      <c r="G407" s="360"/>
      <c r="H407" s="267"/>
      <c r="I407" s="594">
        <f>COUNT(J143:J173)</f>
        <v>1</v>
      </c>
      <c r="J407" s="596">
        <f>B143</f>
        <v>1</v>
      </c>
      <c r="K407" s="598">
        <f>C143</f>
        <v>0.020833333333333332</v>
      </c>
      <c r="L407" s="478" t="s">
        <v>312</v>
      </c>
      <c r="M407" s="587"/>
      <c r="N407" s="479"/>
      <c r="O407" s="608"/>
      <c r="P407" s="381"/>
    </row>
    <row r="408" spans="1:16" s="341" customFormat="1" ht="12.75">
      <c r="A408" s="875"/>
      <c r="B408" s="876"/>
      <c r="C408" s="876"/>
      <c r="D408" s="876"/>
      <c r="E408" s="877"/>
      <c r="F408" s="466"/>
      <c r="G408" s="360"/>
      <c r="H408" s="267"/>
      <c r="I408" s="594">
        <f>COUNT(J174:J203)</f>
        <v>7</v>
      </c>
      <c r="J408" s="599">
        <f>B174</f>
        <v>20</v>
      </c>
      <c r="K408" s="600">
        <f>C174</f>
        <v>0.22916666666666669</v>
      </c>
      <c r="L408" s="478" t="s">
        <v>313</v>
      </c>
      <c r="M408" s="587"/>
      <c r="N408" s="479"/>
      <c r="O408" s="608"/>
      <c r="P408" s="381"/>
    </row>
    <row r="409" spans="1:16" s="341" customFormat="1" ht="12.75">
      <c r="A409" s="875"/>
      <c r="B409" s="876"/>
      <c r="C409" s="876"/>
      <c r="D409" s="876"/>
      <c r="E409" s="877"/>
      <c r="F409" s="466"/>
      <c r="G409" s="360"/>
      <c r="H409" s="267"/>
      <c r="I409" s="594">
        <f>COUNT(J204:J235)</f>
        <v>16</v>
      </c>
      <c r="J409" s="601">
        <f>B204</f>
        <v>75</v>
      </c>
      <c r="K409" s="600">
        <f>C204</f>
        <v>0.8513888888888889</v>
      </c>
      <c r="L409" s="478" t="s">
        <v>314</v>
      </c>
      <c r="M409" s="587"/>
      <c r="N409" s="479"/>
      <c r="O409" s="608"/>
      <c r="P409" s="381"/>
    </row>
    <row r="410" spans="1:16" s="341" customFormat="1" ht="12.75">
      <c r="A410" s="875"/>
      <c r="B410" s="876"/>
      <c r="C410" s="876"/>
      <c r="D410" s="876"/>
      <c r="E410" s="877"/>
      <c r="F410" s="463"/>
      <c r="G410" s="358"/>
      <c r="H410" s="267"/>
      <c r="I410" s="594">
        <f>COUNT(J236:J266)</f>
        <v>12</v>
      </c>
      <c r="J410" s="601">
        <f>B236</f>
        <v>90</v>
      </c>
      <c r="K410" s="600">
        <f>C236</f>
        <v>0.7076388888888888</v>
      </c>
      <c r="L410" s="478" t="s">
        <v>315</v>
      </c>
      <c r="M410" s="587"/>
      <c r="N410" s="479"/>
      <c r="O410" s="608"/>
      <c r="P410" s="381"/>
    </row>
    <row r="411" spans="1:16" s="341" customFormat="1" ht="12.75">
      <c r="A411" s="875"/>
      <c r="B411" s="876"/>
      <c r="C411" s="876"/>
      <c r="D411" s="876"/>
      <c r="E411" s="877"/>
      <c r="F411" s="463"/>
      <c r="G411" s="358"/>
      <c r="H411" s="267"/>
      <c r="I411" s="602"/>
      <c r="J411" s="603"/>
      <c r="K411" s="600"/>
      <c r="L411" s="478" t="s">
        <v>316</v>
      </c>
      <c r="M411" s="587"/>
      <c r="N411" s="479"/>
      <c r="O411" s="608"/>
      <c r="P411" s="381"/>
    </row>
    <row r="412" spans="1:16" s="341" customFormat="1" ht="12.75">
      <c r="A412" s="875"/>
      <c r="B412" s="876"/>
      <c r="C412" s="876"/>
      <c r="D412" s="876"/>
      <c r="E412" s="877"/>
      <c r="F412" s="463"/>
      <c r="G412" s="358"/>
      <c r="H412" s="267"/>
      <c r="I412" s="602"/>
      <c r="J412" s="603"/>
      <c r="K412" s="600"/>
      <c r="L412" s="478" t="s">
        <v>317</v>
      </c>
      <c r="M412" s="587"/>
      <c r="N412" s="479"/>
      <c r="O412" s="608"/>
      <c r="P412" s="381"/>
    </row>
    <row r="413" spans="1:16" s="341" customFormat="1" ht="12.75">
      <c r="A413" s="875"/>
      <c r="B413" s="876"/>
      <c r="C413" s="876"/>
      <c r="D413" s="876"/>
      <c r="E413" s="877"/>
      <c r="F413" s="463"/>
      <c r="G413" s="358"/>
      <c r="H413" s="267"/>
      <c r="I413" s="604"/>
      <c r="J413" s="605"/>
      <c r="K413" s="600"/>
      <c r="L413" s="478" t="s">
        <v>318</v>
      </c>
      <c r="M413" s="587"/>
      <c r="N413" s="479"/>
      <c r="O413" s="608"/>
      <c r="P413" s="381"/>
    </row>
    <row r="414" spans="1:16" s="341" customFormat="1" ht="13.5" thickBot="1">
      <c r="A414" s="878"/>
      <c r="B414" s="879"/>
      <c r="C414" s="879"/>
      <c r="D414" s="879"/>
      <c r="E414" s="880"/>
      <c r="F414" s="464"/>
      <c r="G414" s="359"/>
      <c r="H414" s="505"/>
      <c r="I414" s="604"/>
      <c r="J414" s="605"/>
      <c r="K414" s="606"/>
      <c r="L414" s="478" t="s">
        <v>319</v>
      </c>
      <c r="M414" s="587"/>
      <c r="N414" s="479"/>
      <c r="O414" s="608"/>
      <c r="P414" s="381"/>
    </row>
    <row r="415" spans="1:16" s="341" customFormat="1" ht="13.5" thickBot="1">
      <c r="A415" s="872"/>
      <c r="B415" s="873"/>
      <c r="C415" s="873"/>
      <c r="D415" s="873"/>
      <c r="E415" s="873"/>
      <c r="F415" s="462"/>
      <c r="G415" s="506"/>
      <c r="H415" s="507"/>
      <c r="I415" s="591">
        <f>SUM(I403:I414)</f>
        <v>135</v>
      </c>
      <c r="J415" s="592">
        <f>SUM(J403:J414)</f>
        <v>1300.7</v>
      </c>
      <c r="K415" s="593">
        <f>SUM(K403:K414)</f>
        <v>6.336111111111111</v>
      </c>
      <c r="L415" s="480" t="s">
        <v>320</v>
      </c>
      <c r="M415" s="584"/>
      <c r="O415" s="382"/>
      <c r="P415" s="381"/>
    </row>
    <row r="416" spans="1:16" s="341" customFormat="1" ht="12.75">
      <c r="A416" s="149"/>
      <c r="B416" s="149"/>
      <c r="C416" s="149"/>
      <c r="D416" s="158"/>
      <c r="E416" s="158"/>
      <c r="F416" s="158"/>
      <c r="G416" s="327"/>
      <c r="H416" s="327"/>
      <c r="I416" s="240"/>
      <c r="J416" s="421"/>
      <c r="K416" s="421"/>
      <c r="L416" s="242"/>
      <c r="M416" s="588"/>
      <c r="O416" s="382"/>
      <c r="P416" s="381"/>
    </row>
    <row r="419" spans="1:16" s="456" customFormat="1" ht="12.75">
      <c r="A419" s="150"/>
      <c r="B419" s="150"/>
      <c r="C419" s="150"/>
      <c r="D419" s="159"/>
      <c r="E419" s="159"/>
      <c r="F419" s="159"/>
      <c r="G419" s="328"/>
      <c r="H419" s="328"/>
      <c r="I419" s="175"/>
      <c r="J419" s="417" t="s">
        <v>910</v>
      </c>
      <c r="K419" s="469"/>
      <c r="L419" s="499" t="s">
        <v>955</v>
      </c>
      <c r="M419" s="588"/>
      <c r="N419" s="341"/>
      <c r="O419" s="382"/>
      <c r="P419" s="382"/>
    </row>
    <row r="420" spans="1:16" s="456" customFormat="1" ht="12.75">
      <c r="A420" s="150"/>
      <c r="B420" s="150"/>
      <c r="C420" s="150"/>
      <c r="D420" s="159"/>
      <c r="E420" s="159"/>
      <c r="F420" s="159"/>
      <c r="G420" s="328"/>
      <c r="H420" s="328"/>
      <c r="I420" s="175"/>
      <c r="J420" s="418" t="s">
        <v>911</v>
      </c>
      <c r="K420" s="470"/>
      <c r="L420" s="500" t="s">
        <v>956</v>
      </c>
      <c r="M420" s="588"/>
      <c r="N420" s="341"/>
      <c r="O420" s="382"/>
      <c r="P420" s="382"/>
    </row>
    <row r="421" spans="1:16" s="456" customFormat="1" ht="12.75">
      <c r="A421" s="150"/>
      <c r="B421" s="150"/>
      <c r="C421" s="150"/>
      <c r="D421" s="159"/>
      <c r="E421" s="159"/>
      <c r="F421" s="159"/>
      <c r="G421" s="328"/>
      <c r="H421" s="328"/>
      <c r="I421" s="175"/>
      <c r="J421" s="418" t="s">
        <v>953</v>
      </c>
      <c r="K421" s="470"/>
      <c r="L421" s="500" t="s">
        <v>958</v>
      </c>
      <c r="M421" s="588"/>
      <c r="N421" s="341"/>
      <c r="O421" s="382"/>
      <c r="P421" s="382"/>
    </row>
    <row r="422" spans="1:16" s="456" customFormat="1" ht="12.75">
      <c r="A422" s="150"/>
      <c r="B422" s="150"/>
      <c r="C422" s="150"/>
      <c r="D422" s="159"/>
      <c r="E422" s="159"/>
      <c r="F422" s="159"/>
      <c r="G422" s="328"/>
      <c r="H422" s="328"/>
      <c r="I422" s="175"/>
      <c r="J422" s="418" t="s">
        <v>924</v>
      </c>
      <c r="K422" s="470"/>
      <c r="L422" s="500" t="s">
        <v>1007</v>
      </c>
      <c r="M422" s="588"/>
      <c r="N422" s="341"/>
      <c r="O422" s="382"/>
      <c r="P422" s="382"/>
    </row>
    <row r="423" spans="1:16" s="456" customFormat="1" ht="12.75">
      <c r="A423" s="150"/>
      <c r="B423" s="150"/>
      <c r="C423" s="150"/>
      <c r="D423" s="159"/>
      <c r="E423" s="159"/>
      <c r="F423" s="159"/>
      <c r="G423" s="328"/>
      <c r="H423" s="328"/>
      <c r="I423" s="175"/>
      <c r="J423" s="418" t="s">
        <v>67</v>
      </c>
      <c r="K423" s="470"/>
      <c r="L423" s="500" t="s">
        <v>1003</v>
      </c>
      <c r="M423" s="588"/>
      <c r="N423" s="341"/>
      <c r="O423" s="382"/>
      <c r="P423" s="382"/>
    </row>
    <row r="424" spans="1:16" s="456" customFormat="1" ht="12.75">
      <c r="A424" s="150"/>
      <c r="B424" s="150"/>
      <c r="C424" s="150"/>
      <c r="D424" s="159"/>
      <c r="E424" s="159"/>
      <c r="F424" s="159"/>
      <c r="G424" s="328"/>
      <c r="H424" s="328"/>
      <c r="I424" s="175"/>
      <c r="J424" s="418" t="s">
        <v>918</v>
      </c>
      <c r="K424" s="470"/>
      <c r="L424" s="500" t="s">
        <v>978</v>
      </c>
      <c r="M424" s="588"/>
      <c r="N424" s="341"/>
      <c r="O424" s="382"/>
      <c r="P424" s="382"/>
    </row>
    <row r="425" spans="1:16" s="456" customFormat="1" ht="12.75">
      <c r="A425" s="150"/>
      <c r="B425" s="150"/>
      <c r="C425" s="150"/>
      <c r="D425" s="159"/>
      <c r="E425" s="159"/>
      <c r="F425" s="159"/>
      <c r="G425" s="328"/>
      <c r="H425" s="328"/>
      <c r="I425" s="175"/>
      <c r="J425" s="418" t="s">
        <v>985</v>
      </c>
      <c r="K425" s="470"/>
      <c r="L425" s="500" t="s">
        <v>1006</v>
      </c>
      <c r="M425" s="588"/>
      <c r="N425" s="341"/>
      <c r="O425" s="382"/>
      <c r="P425" s="382"/>
    </row>
    <row r="426" spans="1:16" s="456" customFormat="1" ht="12.75">
      <c r="A426" s="150"/>
      <c r="B426" s="150"/>
      <c r="C426" s="150"/>
      <c r="D426" s="159"/>
      <c r="E426" s="159"/>
      <c r="F426" s="159"/>
      <c r="G426" s="328"/>
      <c r="H426" s="328"/>
      <c r="I426" s="175"/>
      <c r="J426" s="418" t="s">
        <v>954</v>
      </c>
      <c r="K426" s="470"/>
      <c r="L426" s="500" t="s">
        <v>959</v>
      </c>
      <c r="M426" s="588"/>
      <c r="N426" s="341"/>
      <c r="O426" s="382"/>
      <c r="P426" s="382"/>
    </row>
    <row r="427" spans="1:16" s="456" customFormat="1" ht="12.75">
      <c r="A427" s="150"/>
      <c r="B427" s="150"/>
      <c r="C427" s="150"/>
      <c r="D427" s="159"/>
      <c r="E427" s="159"/>
      <c r="F427" s="159"/>
      <c r="G427" s="328"/>
      <c r="H427" s="328"/>
      <c r="I427" s="175"/>
      <c r="J427" s="418" t="s">
        <v>1748</v>
      </c>
      <c r="K427" s="470"/>
      <c r="L427" s="500" t="s">
        <v>1749</v>
      </c>
      <c r="M427" s="588"/>
      <c r="N427" s="341"/>
      <c r="O427" s="382"/>
      <c r="P427" s="382"/>
    </row>
    <row r="428" spans="1:16" s="456" customFormat="1" ht="12.75">
      <c r="A428" s="150"/>
      <c r="B428" s="150"/>
      <c r="C428" s="150"/>
      <c r="D428" s="159"/>
      <c r="E428" s="159"/>
      <c r="F428" s="159"/>
      <c r="G428" s="328"/>
      <c r="H428" s="328"/>
      <c r="I428" s="175"/>
      <c r="J428" s="418" t="s">
        <v>554</v>
      </c>
      <c r="K428" s="470"/>
      <c r="L428" s="500" t="s">
        <v>555</v>
      </c>
      <c r="M428" s="588"/>
      <c r="N428" s="341"/>
      <c r="O428" s="382"/>
      <c r="P428" s="382"/>
    </row>
    <row r="429" spans="1:16" s="456" customFormat="1" ht="12.75">
      <c r="A429" s="150"/>
      <c r="B429" s="150"/>
      <c r="C429" s="150"/>
      <c r="D429" s="159"/>
      <c r="E429" s="159"/>
      <c r="F429" s="159"/>
      <c r="G429" s="328"/>
      <c r="H429" s="328"/>
      <c r="I429" s="175"/>
      <c r="J429" s="418" t="s">
        <v>829</v>
      </c>
      <c r="K429" s="470"/>
      <c r="L429" s="500" t="s">
        <v>830</v>
      </c>
      <c r="M429" s="588"/>
      <c r="N429" s="341"/>
      <c r="O429" s="382"/>
      <c r="P429" s="382"/>
    </row>
    <row r="430" spans="1:16" s="456" customFormat="1" ht="12.75">
      <c r="A430" s="150"/>
      <c r="B430" s="150"/>
      <c r="C430" s="150"/>
      <c r="D430" s="159"/>
      <c r="E430" s="159"/>
      <c r="F430" s="159"/>
      <c r="G430" s="328"/>
      <c r="H430" s="328"/>
      <c r="I430" s="175"/>
      <c r="J430" s="419" t="s">
        <v>960</v>
      </c>
      <c r="K430" s="471"/>
      <c r="L430" s="500" t="s">
        <v>1004</v>
      </c>
      <c r="M430" s="588"/>
      <c r="N430" s="341"/>
      <c r="O430" s="382"/>
      <c r="P430" s="382"/>
    </row>
    <row r="431" spans="1:16" s="456" customFormat="1" ht="12.75">
      <c r="A431" s="150"/>
      <c r="B431" s="150"/>
      <c r="C431" s="150"/>
      <c r="D431" s="159"/>
      <c r="E431" s="159"/>
      <c r="F431" s="159"/>
      <c r="G431" s="328"/>
      <c r="H431" s="328"/>
      <c r="I431" s="175"/>
      <c r="J431" s="419" t="s">
        <v>1078</v>
      </c>
      <c r="K431" s="471"/>
      <c r="L431" s="500" t="s">
        <v>1193</v>
      </c>
      <c r="M431" s="588"/>
      <c r="N431" s="341"/>
      <c r="O431" s="382"/>
      <c r="P431" s="382"/>
    </row>
    <row r="432" spans="1:16" s="456" customFormat="1" ht="12.75">
      <c r="A432" s="150"/>
      <c r="B432" s="150"/>
      <c r="C432" s="150"/>
      <c r="D432" s="159"/>
      <c r="E432" s="159"/>
      <c r="F432" s="159"/>
      <c r="G432" s="328"/>
      <c r="H432" s="328"/>
      <c r="I432" s="175"/>
      <c r="J432" s="419" t="s">
        <v>1192</v>
      </c>
      <c r="K432" s="471"/>
      <c r="L432" s="500" t="s">
        <v>1005</v>
      </c>
      <c r="M432" s="588"/>
      <c r="N432" s="341"/>
      <c r="O432" s="382"/>
      <c r="P432" s="382"/>
    </row>
    <row r="433" spans="1:16" s="456" customFormat="1" ht="12.75">
      <c r="A433" s="150"/>
      <c r="B433" s="150"/>
      <c r="C433" s="150"/>
      <c r="D433" s="159"/>
      <c r="E433" s="159"/>
      <c r="F433" s="159"/>
      <c r="G433" s="328"/>
      <c r="H433" s="328"/>
      <c r="I433" s="175"/>
      <c r="J433" s="420" t="s">
        <v>743</v>
      </c>
      <c r="K433" s="472"/>
      <c r="L433" s="501" t="s">
        <v>744</v>
      </c>
      <c r="M433" s="588"/>
      <c r="N433" s="341"/>
      <c r="O433" s="382"/>
      <c r="P433" s="382"/>
    </row>
  </sheetData>
  <sheetProtection/>
  <mergeCells count="241">
    <mergeCell ref="G224:G225"/>
    <mergeCell ref="H224:H225"/>
    <mergeCell ref="G60:G61"/>
    <mergeCell ref="H60:H61"/>
    <mergeCell ref="G39:G40"/>
    <mergeCell ref="H39:H40"/>
    <mergeCell ref="H136:H138"/>
    <mergeCell ref="G133:G135"/>
    <mergeCell ref="H133:H135"/>
    <mergeCell ref="G126:G128"/>
    <mergeCell ref="G20:G21"/>
    <mergeCell ref="H20:H21"/>
    <mergeCell ref="G22:G23"/>
    <mergeCell ref="H22:H23"/>
    <mergeCell ref="G24:G25"/>
    <mergeCell ref="H24:H25"/>
    <mergeCell ref="A1:L1"/>
    <mergeCell ref="B358:B388"/>
    <mergeCell ref="A297:A327"/>
    <mergeCell ref="B297:B327"/>
    <mergeCell ref="C328:C357"/>
    <mergeCell ref="A328:A357"/>
    <mergeCell ref="B328:B357"/>
    <mergeCell ref="C358:C388"/>
    <mergeCell ref="A358:A388"/>
    <mergeCell ref="F359:F365"/>
    <mergeCell ref="F366:F372"/>
    <mergeCell ref="F373:F379"/>
    <mergeCell ref="F380:F386"/>
    <mergeCell ref="F387:F393"/>
    <mergeCell ref="C297:C327"/>
    <mergeCell ref="F317:F323"/>
    <mergeCell ref="F324:F330"/>
    <mergeCell ref="F331:F337"/>
    <mergeCell ref="F338:F344"/>
    <mergeCell ref="F345:F351"/>
    <mergeCell ref="F268:F274"/>
    <mergeCell ref="F352:F358"/>
    <mergeCell ref="F275:F281"/>
    <mergeCell ref="F282:F288"/>
    <mergeCell ref="F289:F295"/>
    <mergeCell ref="F296:F302"/>
    <mergeCell ref="F303:F309"/>
    <mergeCell ref="F310:F316"/>
    <mergeCell ref="F226:F232"/>
    <mergeCell ref="F233:F239"/>
    <mergeCell ref="F240:F246"/>
    <mergeCell ref="F247:F253"/>
    <mergeCell ref="F254:F260"/>
    <mergeCell ref="F261:F267"/>
    <mergeCell ref="F183:F189"/>
    <mergeCell ref="F190:F196"/>
    <mergeCell ref="F197:F203"/>
    <mergeCell ref="F204:F210"/>
    <mergeCell ref="F211:F217"/>
    <mergeCell ref="F218:F225"/>
    <mergeCell ref="F136:F147"/>
    <mergeCell ref="F148:F154"/>
    <mergeCell ref="F155:F161"/>
    <mergeCell ref="F162:F168"/>
    <mergeCell ref="F169:F175"/>
    <mergeCell ref="F176:F182"/>
    <mergeCell ref="F87:F93"/>
    <mergeCell ref="F94:F100"/>
    <mergeCell ref="F101:F107"/>
    <mergeCell ref="F108:F114"/>
    <mergeCell ref="F115:F121"/>
    <mergeCell ref="F122:F135"/>
    <mergeCell ref="F44:F50"/>
    <mergeCell ref="F51:F57"/>
    <mergeCell ref="F58:F65"/>
    <mergeCell ref="F66:F72"/>
    <mergeCell ref="F73:F79"/>
    <mergeCell ref="F80:F86"/>
    <mergeCell ref="E352:E358"/>
    <mergeCell ref="E359:E365"/>
    <mergeCell ref="E366:E372"/>
    <mergeCell ref="E373:E379"/>
    <mergeCell ref="E380:E386"/>
    <mergeCell ref="E387:E393"/>
    <mergeCell ref="E310:E316"/>
    <mergeCell ref="E317:E323"/>
    <mergeCell ref="E324:E330"/>
    <mergeCell ref="E331:E337"/>
    <mergeCell ref="E338:E344"/>
    <mergeCell ref="E345:E351"/>
    <mergeCell ref="E268:E274"/>
    <mergeCell ref="E275:E281"/>
    <mergeCell ref="E282:E288"/>
    <mergeCell ref="E289:E295"/>
    <mergeCell ref="E296:E302"/>
    <mergeCell ref="E303:E309"/>
    <mergeCell ref="E226:E232"/>
    <mergeCell ref="E233:E239"/>
    <mergeCell ref="E240:E246"/>
    <mergeCell ref="E247:E253"/>
    <mergeCell ref="E254:E260"/>
    <mergeCell ref="E261:E267"/>
    <mergeCell ref="E183:E189"/>
    <mergeCell ref="E190:E196"/>
    <mergeCell ref="E197:E203"/>
    <mergeCell ref="E204:E210"/>
    <mergeCell ref="E211:E217"/>
    <mergeCell ref="E218:E225"/>
    <mergeCell ref="E136:E147"/>
    <mergeCell ref="E148:E154"/>
    <mergeCell ref="E155:E161"/>
    <mergeCell ref="E162:E168"/>
    <mergeCell ref="E169:E175"/>
    <mergeCell ref="E176:E182"/>
    <mergeCell ref="E80:E86"/>
    <mergeCell ref="E87:E93"/>
    <mergeCell ref="E94:E100"/>
    <mergeCell ref="E101:E107"/>
    <mergeCell ref="E108:E114"/>
    <mergeCell ref="E115:E121"/>
    <mergeCell ref="D359:D365"/>
    <mergeCell ref="D366:D372"/>
    <mergeCell ref="D373:D379"/>
    <mergeCell ref="D380:D386"/>
    <mergeCell ref="D387:D393"/>
    <mergeCell ref="E44:E50"/>
    <mergeCell ref="E51:E57"/>
    <mergeCell ref="E58:E65"/>
    <mergeCell ref="E66:E72"/>
    <mergeCell ref="E73:E79"/>
    <mergeCell ref="D317:D323"/>
    <mergeCell ref="D324:D330"/>
    <mergeCell ref="D331:D337"/>
    <mergeCell ref="D338:D344"/>
    <mergeCell ref="D345:D351"/>
    <mergeCell ref="D352:D358"/>
    <mergeCell ref="D275:D281"/>
    <mergeCell ref="D282:D288"/>
    <mergeCell ref="D289:D295"/>
    <mergeCell ref="D296:D302"/>
    <mergeCell ref="D303:D309"/>
    <mergeCell ref="D310:D316"/>
    <mergeCell ref="D226:D232"/>
    <mergeCell ref="D233:D239"/>
    <mergeCell ref="D268:D274"/>
    <mergeCell ref="D240:D246"/>
    <mergeCell ref="D247:D253"/>
    <mergeCell ref="D254:D260"/>
    <mergeCell ref="D261:D267"/>
    <mergeCell ref="D87:D93"/>
    <mergeCell ref="D94:D100"/>
    <mergeCell ref="D101:D107"/>
    <mergeCell ref="D108:D114"/>
    <mergeCell ref="D115:D121"/>
    <mergeCell ref="D162:D168"/>
    <mergeCell ref="D136:D147"/>
    <mergeCell ref="D148:D154"/>
    <mergeCell ref="D155:D161"/>
    <mergeCell ref="D44:D50"/>
    <mergeCell ref="D51:D57"/>
    <mergeCell ref="D58:D65"/>
    <mergeCell ref="D66:D72"/>
    <mergeCell ref="D73:D79"/>
    <mergeCell ref="D80:D86"/>
    <mergeCell ref="D36:D43"/>
    <mergeCell ref="E19:E28"/>
    <mergeCell ref="E29:E35"/>
    <mergeCell ref="E36:E43"/>
    <mergeCell ref="F19:F28"/>
    <mergeCell ref="D19:D28"/>
    <mergeCell ref="F29:F35"/>
    <mergeCell ref="F36:F43"/>
    <mergeCell ref="C236:C266"/>
    <mergeCell ref="A236:A266"/>
    <mergeCell ref="B236:B266"/>
    <mergeCell ref="C267:C296"/>
    <mergeCell ref="A267:A296"/>
    <mergeCell ref="B267:B296"/>
    <mergeCell ref="D211:D217"/>
    <mergeCell ref="C174:C203"/>
    <mergeCell ref="A174:A203"/>
    <mergeCell ref="B174:B203"/>
    <mergeCell ref="C204:C235"/>
    <mergeCell ref="A204:A235"/>
    <mergeCell ref="B204:B235"/>
    <mergeCell ref="D176:D182"/>
    <mergeCell ref="D183:D189"/>
    <mergeCell ref="D218:D225"/>
    <mergeCell ref="C143:C173"/>
    <mergeCell ref="A143:A173"/>
    <mergeCell ref="B143:B173"/>
    <mergeCell ref="D190:D196"/>
    <mergeCell ref="D197:D203"/>
    <mergeCell ref="D204:D210"/>
    <mergeCell ref="E3:E11"/>
    <mergeCell ref="F3:F11"/>
    <mergeCell ref="G6:G7"/>
    <mergeCell ref="H6:H7"/>
    <mergeCell ref="B70:B100"/>
    <mergeCell ref="D122:D135"/>
    <mergeCell ref="D12:D18"/>
    <mergeCell ref="E12:E18"/>
    <mergeCell ref="F12:F18"/>
    <mergeCell ref="D29:D35"/>
    <mergeCell ref="G9:G10"/>
    <mergeCell ref="H9:H10"/>
    <mergeCell ref="A396:G396"/>
    <mergeCell ref="A397:G397"/>
    <mergeCell ref="A398:G398"/>
    <mergeCell ref="A399:G399"/>
    <mergeCell ref="C70:C100"/>
    <mergeCell ref="A70:A100"/>
    <mergeCell ref="D3:D11"/>
    <mergeCell ref="D169:D175"/>
    <mergeCell ref="A400:G400"/>
    <mergeCell ref="A402:E402"/>
    <mergeCell ref="A403:E403"/>
    <mergeCell ref="A404:E404"/>
    <mergeCell ref="A405:E405"/>
    <mergeCell ref="A406:E406"/>
    <mergeCell ref="A4:A40"/>
    <mergeCell ref="B4:B40"/>
    <mergeCell ref="C4:C40"/>
    <mergeCell ref="C41:C69"/>
    <mergeCell ref="A41:A69"/>
    <mergeCell ref="B41:B69"/>
    <mergeCell ref="A413:E413"/>
    <mergeCell ref="A414:E414"/>
    <mergeCell ref="A415:E415"/>
    <mergeCell ref="A407:E407"/>
    <mergeCell ref="A408:E408"/>
    <mergeCell ref="A409:E409"/>
    <mergeCell ref="A410:E410"/>
    <mergeCell ref="A411:E411"/>
    <mergeCell ref="A412:E412"/>
    <mergeCell ref="H126:H128"/>
    <mergeCell ref="G129:G132"/>
    <mergeCell ref="H129:H132"/>
    <mergeCell ref="A101:A142"/>
    <mergeCell ref="B101:B142"/>
    <mergeCell ref="C101:C142"/>
    <mergeCell ref="G139:G142"/>
    <mergeCell ref="H139:H142"/>
    <mergeCell ref="G136:G138"/>
    <mergeCell ref="E122:E135"/>
  </mergeCells>
  <printOptions/>
  <pageMargins left="0.7874015748031497" right="0.7874015748031497" top="0.43" bottom="0.25" header="0.36" footer="0.18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505</dc:creator>
  <cp:keywords/>
  <dc:description/>
  <cp:lastModifiedBy>Marek</cp:lastModifiedBy>
  <cp:lastPrinted>2008-03-12T10:32:42Z</cp:lastPrinted>
  <dcterms:created xsi:type="dcterms:W3CDTF">2007-02-01T09:06:25Z</dcterms:created>
  <dcterms:modified xsi:type="dcterms:W3CDTF">2013-09-04T08:09:51Z</dcterms:modified>
  <cp:category/>
  <cp:version/>
  <cp:contentType/>
  <cp:contentStatus/>
</cp:coreProperties>
</file>